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20" windowWidth="18795" windowHeight="12525" activeTab="1"/>
  </bookViews>
  <sheets>
    <sheet name="GENERADOR" sheetId="1" r:id="rId1"/>
    <sheet name="CATALOGO SIN PRECIO" sheetId="2" r:id="rId2"/>
    <sheet name="Hoja3" sheetId="3" r:id="rId3"/>
  </sheets>
  <definedNames>
    <definedName name="_xlnm.Print_Titles" localSheetId="0">GENERADOR!$1:$6</definedName>
  </definedNames>
  <calcPr calcId="125725"/>
</workbook>
</file>

<file path=xl/calcChain.xml><?xml version="1.0" encoding="utf-8"?>
<calcChain xmlns="http://schemas.openxmlformats.org/spreadsheetml/2006/main">
  <c r="L36" i="1"/>
  <c r="L35"/>
  <c r="L64" l="1"/>
  <c r="L66"/>
  <c r="L67"/>
  <c r="L68"/>
  <c r="L63"/>
  <c r="K67"/>
  <c r="K68"/>
  <c r="K66"/>
  <c r="K64"/>
  <c r="K63"/>
  <c r="K61"/>
  <c r="L61" s="1"/>
  <c r="K60"/>
  <c r="L60" s="1"/>
  <c r="K78" l="1"/>
  <c r="L78" s="1"/>
  <c r="G76"/>
  <c r="K76" s="1"/>
  <c r="L76" s="1"/>
  <c r="K75"/>
  <c r="L75" s="1"/>
  <c r="K42"/>
  <c r="L42" s="1"/>
  <c r="K43"/>
  <c r="L43" s="1"/>
  <c r="K44"/>
  <c r="L44" s="1"/>
  <c r="K45"/>
  <c r="L45" s="1"/>
  <c r="K46"/>
  <c r="L46" s="1"/>
  <c r="K47"/>
  <c r="K48"/>
  <c r="K49"/>
  <c r="K50"/>
  <c r="K32"/>
  <c r="L32" s="1"/>
  <c r="K33"/>
  <c r="L33" s="1"/>
  <c r="K34"/>
  <c r="L34" s="1"/>
  <c r="K35"/>
  <c r="K36"/>
  <c r="K37"/>
  <c r="L37" s="1"/>
  <c r="K38"/>
  <c r="L38" s="1"/>
  <c r="K39"/>
  <c r="L39" s="1"/>
  <c r="K40"/>
  <c r="L40" s="1"/>
  <c r="K41"/>
  <c r="K56"/>
  <c r="L56" s="1"/>
  <c r="K57"/>
  <c r="L57" s="1"/>
  <c r="K58"/>
  <c r="L58" s="1"/>
  <c r="K59"/>
  <c r="L59" s="1"/>
  <c r="K55"/>
  <c r="L55" s="1"/>
  <c r="K22"/>
  <c r="L22" s="1"/>
  <c r="K23"/>
  <c r="L23" s="1"/>
  <c r="K21"/>
  <c r="L21" s="1"/>
  <c r="J27"/>
  <c r="K27" s="1"/>
  <c r="L27" s="1"/>
  <c r="J28"/>
  <c r="K28" s="1"/>
  <c r="L28" s="1"/>
  <c r="J26"/>
  <c r="K26" s="1"/>
  <c r="L26" s="1"/>
  <c r="G25"/>
  <c r="K25" s="1"/>
  <c r="L25" s="1"/>
  <c r="G19"/>
  <c r="G24" s="1"/>
  <c r="K24" s="1"/>
  <c r="L24" s="1"/>
  <c r="H12"/>
  <c r="K73"/>
  <c r="L73" s="1"/>
  <c r="K71"/>
  <c r="L71" s="1"/>
  <c r="K54"/>
  <c r="L54" s="1"/>
  <c r="K31" l="1"/>
  <c r="L31" s="1"/>
  <c r="K51"/>
  <c r="K52"/>
  <c r="K53"/>
  <c r="L53" s="1"/>
  <c r="G11"/>
  <c r="K11" s="1"/>
  <c r="K30"/>
  <c r="L30" s="1"/>
  <c r="K10"/>
  <c r="L10" s="1"/>
  <c r="G12"/>
  <c r="K12" s="1"/>
  <c r="H13"/>
  <c r="L11" l="1"/>
  <c r="G13"/>
  <c r="L12"/>
  <c r="K13" l="1"/>
  <c r="L14" s="1"/>
  <c r="G17"/>
  <c r="K17" l="1"/>
  <c r="L17" s="1"/>
  <c r="L13"/>
  <c r="K15"/>
  <c r="K16" s="1"/>
  <c r="K20" l="1"/>
  <c r="L20" s="1"/>
  <c r="K19"/>
  <c r="L19" s="1"/>
  <c r="L15"/>
  <c r="L16"/>
</calcChain>
</file>

<file path=xl/sharedStrings.xml><?xml version="1.0" encoding="utf-8"?>
<sst xmlns="http://schemas.openxmlformats.org/spreadsheetml/2006/main" count="431" uniqueCount="174">
  <si>
    <t>VOLUMENES GENERADORES DE OBRA</t>
  </si>
  <si>
    <t>OBRA:</t>
  </si>
  <si>
    <t>LOCALIDAD:</t>
  </si>
  <si>
    <t>No.</t>
  </si>
  <si>
    <t>Descripción del concepto:</t>
  </si>
  <si>
    <t>Eje</t>
  </si>
  <si>
    <t>Tramo</t>
  </si>
  <si>
    <t>Tipo</t>
  </si>
  <si>
    <t>Unidad</t>
  </si>
  <si>
    <t>Ubicación:</t>
  </si>
  <si>
    <t>Largo</t>
  </si>
  <si>
    <t>Ancho</t>
  </si>
  <si>
    <t>Alto</t>
  </si>
  <si>
    <t>Pzas</t>
  </si>
  <si>
    <t>Parcial</t>
  </si>
  <si>
    <t>Total</t>
  </si>
  <si>
    <t>Observaciones</t>
  </si>
  <si>
    <t>Dimenciones</t>
  </si>
  <si>
    <t>Cantidades</t>
  </si>
  <si>
    <t>1A-1</t>
  </si>
  <si>
    <t>1A-8</t>
  </si>
  <si>
    <t>1C-1</t>
  </si>
  <si>
    <t>1D</t>
  </si>
  <si>
    <t>1D-1</t>
  </si>
  <si>
    <t>ML</t>
  </si>
  <si>
    <t>M3</t>
  </si>
  <si>
    <t>M3-KM</t>
  </si>
  <si>
    <t>M2</t>
  </si>
  <si>
    <t>PZA</t>
  </si>
  <si>
    <t>1A</t>
  </si>
  <si>
    <t xml:space="preserve">   TERRACERIAS</t>
  </si>
  <si>
    <t xml:space="preserve">      Trazo y nivelación con aparatos estableciendo ejes de referencia para la instalación de Tubería</t>
  </si>
  <si>
    <t>1B</t>
  </si>
  <si>
    <t>1B-3</t>
  </si>
  <si>
    <t>1C</t>
  </si>
  <si>
    <t>VER ANEXO No. 01</t>
  </si>
  <si>
    <t>EXCAV - ( PLAN + RELLE )</t>
  </si>
  <si>
    <t>PLANT + RELLENO</t>
  </si>
  <si>
    <t>PLANT + RELLENO X KMS</t>
  </si>
  <si>
    <t xml:space="preserve">      Sondeos y reparaciones en casos de daños en tuberías de Conducción, Distribución y tomas domiciliarias existentes de Agua Potable, incluye: excavación, relleno de zanja con material producto de excavación, afine y material necesario en caso de siniestro, materiales, mano de obra, herramienta y equipo</t>
  </si>
  <si>
    <t>LOTE</t>
  </si>
  <si>
    <t>CIUDAD LA CRUZ, MUNICIPIO DE ELOTA, ESTADO DE SINALOA.</t>
  </si>
  <si>
    <t xml:space="preserve">   SUMINISTRO E INSTALACIÓN DE TUBERÍA</t>
  </si>
  <si>
    <t>1C-2</t>
  </si>
  <si>
    <t>1C-3</t>
  </si>
  <si>
    <t>1C-4</t>
  </si>
  <si>
    <t>1C-5</t>
  </si>
  <si>
    <t>1C-6</t>
  </si>
  <si>
    <t>AMPLIACIÓN EN COLONIA VICENTE ESCOBAR PADILLA</t>
  </si>
  <si>
    <t>1C-7</t>
  </si>
  <si>
    <t>1C-8</t>
  </si>
  <si>
    <t>1C-9</t>
  </si>
  <si>
    <t>1C-10</t>
  </si>
  <si>
    <t xml:space="preserve">   SONDEOS EN TUBERÍAS Y TOMAS DOMICILIARIAS DE AGUA POTABLE</t>
  </si>
  <si>
    <t>1E</t>
  </si>
  <si>
    <t>1E-1</t>
  </si>
  <si>
    <t>1F</t>
  </si>
  <si>
    <t>1F-1</t>
  </si>
  <si>
    <t xml:space="preserve">      Suministro de Tornillo de Tornillo de 5/8" x 3" , con tuerca y guasa</t>
  </si>
  <si>
    <t xml:space="preserve">      Instalación de Tornillo de 4" x 5/8", incluye: tuerca y guasa</t>
  </si>
  <si>
    <t xml:space="preserve">      Suministro de Brida de FIERRO FUNDIDO de 8" de diámetro</t>
  </si>
  <si>
    <t xml:space="preserve">      Instalación de Brida de FIERRO FUNDIDO de 8" de diámetro</t>
  </si>
  <si>
    <t>1B-7</t>
  </si>
  <si>
    <t>1B-8</t>
  </si>
  <si>
    <t>1B-9</t>
  </si>
  <si>
    <t>1B-10</t>
  </si>
  <si>
    <r>
      <t xml:space="preserve">AREA DE TUBERIA=                   </t>
    </r>
    <r>
      <rPr>
        <b/>
        <sz val="8"/>
        <rFont val="Arial"/>
        <family val="2"/>
      </rPr>
      <t>55.79 M3.</t>
    </r>
  </si>
  <si>
    <t xml:space="preserve">   PIEZAS ESPECIALES</t>
  </si>
  <si>
    <t>1C-13</t>
  </si>
  <si>
    <t>1C-14</t>
  </si>
  <si>
    <t>1C-15</t>
  </si>
  <si>
    <t>1C-16</t>
  </si>
  <si>
    <t>1C-17</t>
  </si>
  <si>
    <t>1C-18</t>
  </si>
  <si>
    <t>1C-19</t>
  </si>
  <si>
    <t>1C-20</t>
  </si>
  <si>
    <t>1C-21</t>
  </si>
  <si>
    <t>1C-22</t>
  </si>
  <si>
    <t>1C-23</t>
  </si>
  <si>
    <t>1C-24</t>
  </si>
  <si>
    <t>1C-25</t>
  </si>
  <si>
    <t>1C-28</t>
  </si>
  <si>
    <t>1C-29</t>
  </si>
  <si>
    <t>1C-30</t>
  </si>
  <si>
    <r>
      <t xml:space="preserve">DISTANCIA A=                   </t>
    </r>
    <r>
      <rPr>
        <b/>
        <sz val="8"/>
        <rFont val="Arial"/>
        <family val="2"/>
      </rPr>
      <t>5.00 KMS.</t>
    </r>
  </si>
  <si>
    <t xml:space="preserve">      Suministro de Tee de PVC HID ANG S/M de 8" x 8" de diámetro</t>
  </si>
  <si>
    <t xml:space="preserve">      Suministro de Cople de reparación de PVC HID ANG S/M de 8" de diámetro</t>
  </si>
  <si>
    <t xml:space="preserve">      Suministro de Anillo de HULE de 8" de diámetro</t>
  </si>
  <si>
    <t xml:space="preserve">      Suministro de Codo de PVC HID ANG S/I de 8" x 45°</t>
  </si>
  <si>
    <t xml:space="preserve">      Suministro de Codo de PVC HID ANG SIM de 8" x 22°</t>
  </si>
  <si>
    <t xml:space="preserve">      Suministro de Extremidad campana de PVC HID ANG S/M de 8" de diámetro</t>
  </si>
  <si>
    <t xml:space="preserve">      Suministro de Extremidad espiga de PVC HID ANG S/M de 8" de diámetro</t>
  </si>
  <si>
    <t xml:space="preserve">      Suministro de Codo Bridado de FIERRO FUNDIDO bridado de 8" X 45°</t>
  </si>
  <si>
    <t xml:space="preserve">      Suministro de Niple bridado de FIERRO FUNDIDO CED-40 de 8" x 2.00 mts</t>
  </si>
  <si>
    <t xml:space="preserve">      Suministro de Empaque de NEOPRENO de 8" de diámetro</t>
  </si>
  <si>
    <t xml:space="preserve">      Suministro de Reducción campana de PVC HID ANG S/I de 8" x 6" de diámetro</t>
  </si>
  <si>
    <t xml:space="preserve">      Suministro de Reducción espiga de PVC HID ANG S/I de 8" x 6" de diámetro</t>
  </si>
  <si>
    <t xml:space="preserve">      Suministro de Junta Gibault de 6" de diámetro, incluye: anillo de hule especial y tornillos</t>
  </si>
  <si>
    <t xml:space="preserve">      Instalación de Tee de PVC HID ANG S/M de 8" x 8" de diámetro</t>
  </si>
  <si>
    <t xml:space="preserve">      Instalación de Cople de reparación de PVC HID ANG S/M de 8" de diámetro</t>
  </si>
  <si>
    <t xml:space="preserve">      Instalación de Anillo de HULE de 8" de diámetro</t>
  </si>
  <si>
    <t xml:space="preserve">      Instalación de Codo de PVC HID ANG S/M de 8" x 45°</t>
  </si>
  <si>
    <t xml:space="preserve">      Instalación de Codo de PVC HID ANG S/M de 8" x 22°</t>
  </si>
  <si>
    <t xml:space="preserve">      Instalación de Extremidad Campana de PVC HID ANG S/M de 8" de diámetro</t>
  </si>
  <si>
    <t xml:space="preserve">      Instalación de Extremidad espiga de PVC HID ANG S/M de 8" de diámetro</t>
  </si>
  <si>
    <t xml:space="preserve">      Instalación de Codo de FIERRO FUNDIDO bridado DE 8" X 45°</t>
  </si>
  <si>
    <t xml:space="preserve">      Instalación de Niple Bridado de FIERRO FUNDIDO de 2.00 mts x 8" de diámetro</t>
  </si>
  <si>
    <t xml:space="preserve">      Instalación de Empaque de NEOPRENO de 8" de diámetro</t>
  </si>
  <si>
    <t xml:space="preserve">      Instalación de Reducción Campana de PVC HID ANG S/M de 8" x 6" de diámetro</t>
  </si>
  <si>
    <t xml:space="preserve">      Instalación de Reducción espiga de PVC HID ANG S/M de 8" x 6" de diámetro</t>
  </si>
  <si>
    <t xml:space="preserve">      Instalación de Junta Gibault de 6" de diámetro</t>
  </si>
  <si>
    <t xml:space="preserve">   ATRAQUES EN CRUCEROS</t>
  </si>
  <si>
    <t xml:space="preserve">      Fabricación y colocación de concreto f'c= 100 kg/cm2 en atraques en tubería de conducción, incluye: Cimbra y descimbra, mano de obra, herramienta y equipo</t>
  </si>
  <si>
    <t xml:space="preserve">   CARPETA HIDRAULICA ( calle camino viejo a espinal )</t>
  </si>
  <si>
    <t xml:space="preserve">      Corte con equipo de carpeta hidráulica de 20 cms de espesor, incluye: equipo, herramientas y mano de obra</t>
  </si>
  <si>
    <t>CONSTRUCCION DE TUBERIA DE 8" DE DIAMETRO EN LIBRAMIENTO ENTRE SUR 14 Y BLVD. LUIS D. COLOSIO</t>
  </si>
  <si>
    <t>1G</t>
  </si>
  <si>
    <t xml:space="preserve">   RÓTULO DE OBRA</t>
  </si>
  <si>
    <t xml:space="preserve">      Suministro y colocación de rotulo de obra de 0.90 x 1.50 mts, con bastidores de perfil PTR de 1 x 11/2" x 1 1/2" cal. 14 y lámina negra cal 20 con postes de 1.30 mts. De altura libre a la base inferior del anuncio de perfil de PTR de 1 1/2" x 1 1/2" cal. 14, la lámina incluye: pintura de fondo esmalte color blanco a dos manos, rotulo a una cara con viniletras y logotipos por computadora en las medidas, tipo de letra y colores especificados por la SOPDUE, incluye: colocación en dados de concreto de f'c=150 kg/cm2, con un empotramiento no menor a 60 cms, material, herramienta y todo lo necesario para su correcta ejecución</t>
  </si>
  <si>
    <t>1G-1</t>
  </si>
  <si>
    <t>1100 02</t>
  </si>
  <si>
    <t>1130 02</t>
  </si>
  <si>
    <t>CONSTRUCCIÓN DE TUBERÍA DE CONDUCCIÓN DE 8" DE DIÁMETRO</t>
  </si>
  <si>
    <t xml:space="preserve">      Excavación con equipo para zanjas en cualquier material excepto roca, en seco en zona b de 0 a 6.00 m de profundidad.</t>
  </si>
  <si>
    <t xml:space="preserve">      Plantilla apisonada al 85% proctor en zanjas con material producto de banco.</t>
  </si>
  <si>
    <t>1131 06</t>
  </si>
  <si>
    <t xml:space="preserve">      Relleno en zanjas compactado al 90% proctor, con material de banco.</t>
  </si>
  <si>
    <t>1131 01</t>
  </si>
  <si>
    <t xml:space="preserve">      Relleno en zanjas a volteo con material producto de excavación.</t>
  </si>
  <si>
    <t>9000 02</t>
  </si>
  <si>
    <t xml:space="preserve">      Acarreo 1er  km  material producto de excavación excepto roca en camión de volteo, descarga a volteo en camino plano terracerías, lomerío suave revestido, lomerío pronunciado pavimentado.</t>
  </si>
  <si>
    <t>9002 02</t>
  </si>
  <si>
    <t xml:space="preserve">      Acarreo km subsecuentes al 1o material producto de excavación excepto roca en camión de volteo, en camino plano terracerías, lomerío suave revestido, lomerío pronunciado pavimentado.</t>
  </si>
  <si>
    <t>M3/KM</t>
  </si>
  <si>
    <t xml:space="preserve">      Afine con equipo ( motoconformadora ) en calles, al termino de la obra</t>
  </si>
  <si>
    <t xml:space="preserve">   SUMINISTRO E INSTALACIÓN DE TUBERÍAS</t>
  </si>
  <si>
    <t>8005 07</t>
  </si>
  <si>
    <t xml:space="preserve">      Suministro de tubería hid. ang rd/26 de 8" de diámetro.</t>
  </si>
  <si>
    <t>8069 12</t>
  </si>
  <si>
    <t xml:space="preserve">      Suministro de tubería acero norma astm a-53 acero al carbón extremos biselados 8" de diámetro y espesor 5.54 mm.</t>
  </si>
  <si>
    <t>8019 06</t>
  </si>
  <si>
    <t xml:space="preserve">      Suministro de empaques de plomo de 203 mm (8") de diámetro.</t>
  </si>
  <si>
    <t>8018 02</t>
  </si>
  <si>
    <t>2041 05</t>
  </si>
  <si>
    <t xml:space="preserve">      Instalación de tubería de pvc orientado con cople y con anillo elastomerico integrado de fábrica de 200 mm de diámetro.</t>
  </si>
  <si>
    <t xml:space="preserve">      Instalacion de tubería acero norma astm a-53 acero al carbón extremos biselados 8" de diámetro y espesor 5.54 mm.</t>
  </si>
  <si>
    <t xml:space="preserve">      Instalacion de empaques de plomo de 203 mm (8") de diámetro.</t>
  </si>
  <si>
    <t>8072 05</t>
  </si>
  <si>
    <t xml:space="preserve">      Suministro de válvula de compuerta de hierro dúctil de 8" de diámetro.</t>
  </si>
  <si>
    <t>2160 08</t>
  </si>
  <si>
    <t xml:space="preserve">      Instalación de válvulas de seccionamiento de 203 mm (8") de diámetro.</t>
  </si>
  <si>
    <t xml:space="preserve">   SUMINISTRO E INSTALACIÓN DE VÁLVULAS DE ADMISIÓN Y EXPULSIÓN DE AIRE</t>
  </si>
  <si>
    <t>1D-10</t>
  </si>
  <si>
    <t xml:space="preserve">      Suministro e instalación de Válvula de admisión y expulsión de aire de 2" de diámetro</t>
  </si>
  <si>
    <t>1D-11</t>
  </si>
  <si>
    <t xml:space="preserve">      Suministro y colocacion de rejas en valvulas de expulsion de aire combinada</t>
  </si>
  <si>
    <t xml:space="preserve">   CONSTRUCCIÓN DE CAJAS DE VÁLVULAS</t>
  </si>
  <si>
    <t>2240 02</t>
  </si>
  <si>
    <t xml:space="preserve">      Cajas para operación de válvulas, medidas interiores tipo 2 de 1.00 x 0.90 m.</t>
  </si>
  <si>
    <t>2243 02</t>
  </si>
  <si>
    <t xml:space="preserve">      Suministro e instalación de contramarcos sencillos de 1.10 m con canal de 100 mm (4").</t>
  </si>
  <si>
    <t>2244 02</t>
  </si>
  <si>
    <t xml:space="preserve">      Suministro e instalación de marcos c/ tapa,  de fierro fundido de 50 x 50 cm con peso, de 134 kg.</t>
  </si>
  <si>
    <t>1H</t>
  </si>
  <si>
    <t>4030 04</t>
  </si>
  <si>
    <t xml:space="preserve">      Fabricación y colado de concreto vibrado y curado de f'c= 200 kg/cm2.</t>
  </si>
  <si>
    <t>1I</t>
  </si>
  <si>
    <t>CLAVE</t>
  </si>
  <si>
    <t>DESCRIPCION</t>
  </si>
  <si>
    <t>UNIDAD</t>
  </si>
  <si>
    <t>CANTIDAD</t>
  </si>
  <si>
    <t>PRECIO</t>
  </si>
  <si>
    <t>TOTAL</t>
  </si>
  <si>
    <t>PRESUPUESTO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</si>
</sst>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8"/>
      <name val="Arial"/>
      <family val="2"/>
    </font>
    <font>
      <b/>
      <sz val="14"/>
      <name val="Lithograph"/>
    </font>
    <font>
      <b/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1" fillId="0" borderId="7" xfId="0" applyFont="1" applyBorder="1"/>
    <xf numFmtId="0" fontId="1" fillId="0" borderId="4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0" xfId="0" applyAlignment="1"/>
    <xf numFmtId="0" fontId="4" fillId="0" borderId="21" xfId="0" applyFont="1" applyBorder="1"/>
    <xf numFmtId="0" fontId="4" fillId="0" borderId="22" xfId="0" applyFont="1" applyBorder="1" applyAlignment="1">
      <alignment horizontal="center"/>
    </xf>
    <xf numFmtId="2" fontId="4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0" fontId="4" fillId="0" borderId="23" xfId="0" applyFont="1" applyBorder="1"/>
    <xf numFmtId="0" fontId="4" fillId="0" borderId="23" xfId="0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" fontId="4" fillId="0" borderId="21" xfId="0" applyNumberFormat="1" applyFont="1" applyBorder="1" applyAlignment="1">
      <alignment horizontal="left" vertical="center"/>
    </xf>
    <xf numFmtId="0" fontId="4" fillId="0" borderId="23" xfId="0" applyFont="1" applyBorder="1" applyAlignment="1"/>
    <xf numFmtId="0" fontId="4" fillId="0" borderId="0" xfId="0" applyFont="1"/>
    <xf numFmtId="2" fontId="1" fillId="0" borderId="2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/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4" xfId="0" applyFont="1" applyBorder="1"/>
    <xf numFmtId="4" fontId="0" fillId="0" borderId="0" xfId="0" applyNumberFormat="1"/>
    <xf numFmtId="0" fontId="0" fillId="0" borderId="0" xfId="0" applyNumberFormat="1" applyAlignment="1">
      <alignment vertical="justify"/>
    </xf>
    <xf numFmtId="0" fontId="5" fillId="0" borderId="0" xfId="0" applyFont="1" applyAlignment="1">
      <alignment vertical="justify"/>
    </xf>
    <xf numFmtId="0" fontId="6" fillId="0" borderId="0" xfId="0" applyFont="1" applyAlignment="1">
      <alignment vertical="justify"/>
    </xf>
    <xf numFmtId="4" fontId="6" fillId="0" borderId="0" xfId="0" applyNumberFormat="1" applyFont="1" applyAlignment="1">
      <alignment vertical="justify"/>
    </xf>
    <xf numFmtId="0" fontId="6" fillId="0" borderId="0" xfId="0" applyNumberFormat="1" applyFont="1" applyAlignment="1">
      <alignment vertical="justify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1" fontId="6" fillId="0" borderId="0" xfId="0" applyNumberFormat="1" applyFont="1" applyAlignment="1">
      <alignment horizontal="center" vertical="center"/>
    </xf>
    <xf numFmtId="0" fontId="4" fillId="2" borderId="23" xfId="0" applyFont="1" applyFill="1" applyBorder="1"/>
    <xf numFmtId="0" fontId="4" fillId="0" borderId="21" xfId="0" applyNumberFormat="1" applyFont="1" applyFill="1" applyBorder="1" applyAlignment="1">
      <alignment horizontal="justify" vertical="center" wrapText="1"/>
    </xf>
    <xf numFmtId="0" fontId="1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/>
    <xf numFmtId="0" fontId="1" fillId="2" borderId="21" xfId="0" applyFont="1" applyFill="1" applyBorder="1"/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vertical="justify"/>
    </xf>
    <xf numFmtId="0" fontId="6" fillId="0" borderId="21" xfId="0" applyFont="1" applyBorder="1" applyAlignment="1">
      <alignment vertical="justify"/>
    </xf>
    <xf numFmtId="4" fontId="6" fillId="0" borderId="21" xfId="0" applyNumberFormat="1" applyFont="1" applyBorder="1" applyAlignment="1">
      <alignment vertical="justify"/>
    </xf>
    <xf numFmtId="2" fontId="1" fillId="0" borderId="27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justify" vertical="center" wrapText="1"/>
    </xf>
    <xf numFmtId="0" fontId="1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justify" vertical="center" wrapText="1"/>
    </xf>
    <xf numFmtId="0" fontId="4" fillId="0" borderId="32" xfId="0" applyFont="1" applyBorder="1" applyAlignment="1"/>
    <xf numFmtId="0" fontId="4" fillId="0" borderId="32" xfId="0" applyFont="1" applyBorder="1"/>
    <xf numFmtId="0" fontId="4" fillId="0" borderId="32" xfId="0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4" fillId="0" borderId="32" xfId="0" applyNumberFormat="1" applyFont="1" applyBorder="1" applyAlignment="1">
      <alignment horizontal="center" vertical="center"/>
    </xf>
    <xf numFmtId="2" fontId="1" fillId="0" borderId="32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justify" vertical="center" wrapText="1"/>
    </xf>
    <xf numFmtId="0" fontId="4" fillId="3" borderId="19" xfId="0" applyFont="1" applyFill="1" applyBorder="1"/>
    <xf numFmtId="0" fontId="4" fillId="3" borderId="20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justify" vertical="center" wrapText="1"/>
    </xf>
    <xf numFmtId="0" fontId="4" fillId="2" borderId="21" xfId="0" applyFont="1" applyFill="1" applyBorder="1"/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23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2" borderId="26" xfId="0" applyFont="1" applyFill="1" applyBorder="1"/>
    <xf numFmtId="0" fontId="6" fillId="0" borderId="3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vertical="justify"/>
    </xf>
    <xf numFmtId="0" fontId="4" fillId="0" borderId="21" xfId="0" applyFont="1" applyFill="1" applyBorder="1"/>
    <xf numFmtId="0" fontId="4" fillId="0" borderId="21" xfId="0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justify"/>
    </xf>
    <xf numFmtId="0" fontId="4" fillId="2" borderId="22" xfId="0" applyFont="1" applyFill="1" applyBorder="1"/>
    <xf numFmtId="0" fontId="1" fillId="2" borderId="21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28575</xdr:rowOff>
    </xdr:from>
    <xdr:to>
      <xdr:col>1</xdr:col>
      <xdr:colOff>495300</xdr:colOff>
      <xdr:row>2</xdr:row>
      <xdr:rowOff>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8575"/>
          <a:ext cx="657225" cy="704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28575</xdr:rowOff>
    </xdr:from>
    <xdr:to>
      <xdr:col>1</xdr:col>
      <xdr:colOff>628650</xdr:colOff>
      <xdr:row>3</xdr:row>
      <xdr:rowOff>28575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0" y="762000"/>
          <a:ext cx="11049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MX" sz="600" b="1" i="0" strike="noStrike">
              <a:solidFill>
                <a:srgbClr val="000000"/>
              </a:solidFill>
              <a:latin typeface="Arial"/>
              <a:cs typeface="Arial"/>
            </a:rPr>
            <a:t>GOBIERNO DEL ESTADO DE SINALOA</a:t>
          </a:r>
        </a:p>
      </xdr:txBody>
    </xdr:sp>
    <xdr:clientData/>
  </xdr:twoCellAnchor>
  <xdr:twoCellAnchor>
    <xdr:from>
      <xdr:col>1</xdr:col>
      <xdr:colOff>781051</xdr:colOff>
      <xdr:row>0</xdr:row>
      <xdr:rowOff>114300</xdr:rowOff>
    </xdr:from>
    <xdr:to>
      <xdr:col>1</xdr:col>
      <xdr:colOff>1943100</xdr:colOff>
      <xdr:row>2</xdr:row>
      <xdr:rowOff>161924</xdr:rowOff>
    </xdr:to>
    <xdr:pic>
      <xdr:nvPicPr>
        <xdr:cNvPr id="14" name="3 Imagen" descr="Descripción: C:\Users\schaveze\AppData\Local\Microsoft\Windows\Temporary Internet Files\Content.Outlook\Y3XGK4S2\LOGO_CONAGU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6" y="114300"/>
          <a:ext cx="1162049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1990725</xdr:colOff>
      <xdr:row>0</xdr:row>
      <xdr:rowOff>38100</xdr:rowOff>
    </xdr:from>
    <xdr:to>
      <xdr:col>1</xdr:col>
      <xdr:colOff>3162301</xdr:colOff>
      <xdr:row>2</xdr:row>
      <xdr:rowOff>238125</xdr:rowOff>
    </xdr:to>
    <xdr:pic>
      <xdr:nvPicPr>
        <xdr:cNvPr id="15" name="Picture 28" descr="logo pagin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381250" y="38100"/>
          <a:ext cx="1171576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3"/>
  <sheetViews>
    <sheetView workbookViewId="0">
      <pane xSplit="2" ySplit="7" topLeftCell="C26" activePane="bottomRight" state="frozen"/>
      <selection pane="topRight" activeCell="C1" sqref="C1"/>
      <selection pane="bottomLeft" activeCell="A10" sqref="A10"/>
      <selection pane="bottomRight" activeCell="M36" sqref="M36"/>
    </sheetView>
  </sheetViews>
  <sheetFormatPr baseColWidth="10" defaultRowHeight="12.75"/>
  <cols>
    <col min="1" max="1" width="7.140625" customWidth="1"/>
    <col min="2" max="2" width="48.28515625" customWidth="1"/>
    <col min="3" max="3" width="4.42578125" customWidth="1"/>
    <col min="4" max="4" width="6.7109375" customWidth="1"/>
    <col min="5" max="5" width="4.42578125" bestFit="1" customWidth="1"/>
    <col min="6" max="6" width="6.7109375" customWidth="1"/>
    <col min="7" max="7" width="7.28515625" customWidth="1"/>
    <col min="8" max="8" width="7.140625" customWidth="1"/>
    <col min="9" max="9" width="7.28515625" customWidth="1"/>
    <col min="10" max="10" width="6.85546875" customWidth="1"/>
    <col min="11" max="12" width="9" customWidth="1"/>
    <col min="13" max="13" width="21.5703125" customWidth="1"/>
  </cols>
  <sheetData>
    <row r="1" spans="1:13" ht="18.75" thickTop="1">
      <c r="A1" s="1"/>
      <c r="B1" s="2"/>
      <c r="C1" s="115" t="s">
        <v>0</v>
      </c>
      <c r="D1" s="116"/>
      <c r="E1" s="116"/>
      <c r="F1" s="116"/>
      <c r="G1" s="116"/>
      <c r="H1" s="116"/>
      <c r="I1" s="116"/>
      <c r="J1" s="116"/>
      <c r="K1" s="116"/>
      <c r="L1" s="116"/>
      <c r="M1" s="117"/>
    </row>
    <row r="2" spans="1:13" ht="27.75" customHeight="1">
      <c r="A2" s="3"/>
      <c r="B2" s="4"/>
      <c r="C2" s="113" t="s">
        <v>1</v>
      </c>
      <c r="D2" s="114"/>
      <c r="E2" s="112" t="s">
        <v>115</v>
      </c>
      <c r="F2" s="112"/>
      <c r="G2" s="112"/>
      <c r="H2" s="112"/>
      <c r="I2" s="112"/>
      <c r="J2" s="112"/>
      <c r="K2" s="112"/>
      <c r="L2" s="112"/>
      <c r="M2" s="27"/>
    </row>
    <row r="3" spans="1:13" ht="21.75" customHeight="1" thickBot="1">
      <c r="A3" s="103"/>
      <c r="B3" s="104"/>
      <c r="C3" s="6" t="s">
        <v>2</v>
      </c>
      <c r="D3" s="7"/>
      <c r="E3" s="7" t="s">
        <v>41</v>
      </c>
      <c r="G3" s="5"/>
      <c r="H3" s="5"/>
      <c r="I3" s="5"/>
      <c r="J3" s="5"/>
      <c r="K3" s="5"/>
      <c r="L3" s="5"/>
      <c r="M3" s="28"/>
    </row>
    <row r="4" spans="1:13" ht="14.25" thickTop="1" thickBot="1">
      <c r="A4" s="4"/>
      <c r="B4" s="4"/>
      <c r="C4" s="4"/>
      <c r="D4" s="4"/>
      <c r="E4" s="4"/>
      <c r="F4" s="11"/>
      <c r="G4" s="4"/>
      <c r="H4" s="4"/>
      <c r="I4" s="4"/>
      <c r="J4" s="4"/>
      <c r="K4" s="4"/>
      <c r="L4" s="4"/>
      <c r="M4" s="4"/>
    </row>
    <row r="5" spans="1:13" ht="13.5" thickTop="1">
      <c r="A5" s="105" t="s">
        <v>3</v>
      </c>
      <c r="B5" s="110" t="s">
        <v>4</v>
      </c>
      <c r="C5" s="107" t="s">
        <v>9</v>
      </c>
      <c r="D5" s="108"/>
      <c r="E5" s="109"/>
      <c r="F5" s="107" t="s">
        <v>17</v>
      </c>
      <c r="G5" s="108"/>
      <c r="H5" s="108"/>
      <c r="I5" s="109"/>
      <c r="J5" s="107" t="s">
        <v>18</v>
      </c>
      <c r="K5" s="108"/>
      <c r="L5" s="109"/>
      <c r="M5" s="118" t="s">
        <v>16</v>
      </c>
    </row>
    <row r="6" spans="1:13" ht="13.5" thickBot="1">
      <c r="A6" s="106"/>
      <c r="B6" s="111"/>
      <c r="C6" s="9" t="s">
        <v>5</v>
      </c>
      <c r="D6" s="8" t="s">
        <v>6</v>
      </c>
      <c r="E6" s="10" t="s">
        <v>7</v>
      </c>
      <c r="F6" s="9" t="s">
        <v>8</v>
      </c>
      <c r="G6" s="8" t="s">
        <v>10</v>
      </c>
      <c r="H6" s="8" t="s">
        <v>11</v>
      </c>
      <c r="I6" s="10" t="s">
        <v>12</v>
      </c>
      <c r="J6" s="9" t="s">
        <v>13</v>
      </c>
      <c r="K6" s="8" t="s">
        <v>14</v>
      </c>
      <c r="L6" s="10" t="s">
        <v>15</v>
      </c>
      <c r="M6" s="119"/>
    </row>
    <row r="7" spans="1:13" ht="14.25" thickTop="1" thickBot="1">
      <c r="B7" s="12"/>
    </row>
    <row r="8" spans="1:13" ht="13.5" thickTop="1">
      <c r="A8" s="76">
        <v>1</v>
      </c>
      <c r="B8" s="77" t="s">
        <v>48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9"/>
    </row>
    <row r="9" spans="1:13">
      <c r="A9" s="80" t="s">
        <v>29</v>
      </c>
      <c r="B9" s="81" t="s">
        <v>30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3" ht="24">
      <c r="A10" s="63" t="s">
        <v>19</v>
      </c>
      <c r="B10" s="55" t="s">
        <v>31</v>
      </c>
      <c r="C10" s="17"/>
      <c r="D10" s="17"/>
      <c r="E10" s="17"/>
      <c r="F10" s="18" t="s">
        <v>24</v>
      </c>
      <c r="G10" s="19">
        <v>1776</v>
      </c>
      <c r="H10" s="19"/>
      <c r="I10" s="19"/>
      <c r="J10" s="19"/>
      <c r="K10" s="19">
        <f>G10</f>
        <v>1776</v>
      </c>
      <c r="L10" s="24">
        <f>K10</f>
        <v>1776</v>
      </c>
      <c r="M10" s="49" t="s">
        <v>35</v>
      </c>
    </row>
    <row r="11" spans="1:13" ht="36">
      <c r="A11" s="64" t="s">
        <v>120</v>
      </c>
      <c r="B11" s="56" t="s">
        <v>123</v>
      </c>
      <c r="C11" s="13"/>
      <c r="D11" s="13"/>
      <c r="E11" s="13"/>
      <c r="F11" s="25" t="s">
        <v>25</v>
      </c>
      <c r="G11" s="15">
        <f>G10</f>
        <v>1776</v>
      </c>
      <c r="H11" s="15">
        <v>0.85</v>
      </c>
      <c r="I11" s="15">
        <v>1.25</v>
      </c>
      <c r="J11" s="15"/>
      <c r="K11" s="15">
        <f>I11*H11*G11</f>
        <v>1887</v>
      </c>
      <c r="L11" s="16">
        <f t="shared" ref="L11:L26" si="0">K11</f>
        <v>1887</v>
      </c>
      <c r="M11" s="14"/>
    </row>
    <row r="12" spans="1:13" ht="24">
      <c r="A12" s="64" t="s">
        <v>121</v>
      </c>
      <c r="B12" s="56" t="s">
        <v>124</v>
      </c>
      <c r="C12" s="13"/>
      <c r="D12" s="13"/>
      <c r="E12" s="13"/>
      <c r="F12" s="25" t="s">
        <v>25</v>
      </c>
      <c r="G12" s="15">
        <f>G10</f>
        <v>1776</v>
      </c>
      <c r="H12" s="15">
        <f>H11</f>
        <v>0.85</v>
      </c>
      <c r="I12" s="15">
        <v>0.1</v>
      </c>
      <c r="J12" s="15"/>
      <c r="K12" s="15">
        <f>G12*H12*I12</f>
        <v>150.96</v>
      </c>
      <c r="L12" s="16">
        <f t="shared" si="0"/>
        <v>150.96</v>
      </c>
      <c r="M12" s="14"/>
    </row>
    <row r="13" spans="1:13" ht="24">
      <c r="A13" s="64" t="s">
        <v>125</v>
      </c>
      <c r="B13" s="56" t="s">
        <v>126</v>
      </c>
      <c r="C13" s="13"/>
      <c r="D13" s="13"/>
      <c r="E13" s="13"/>
      <c r="F13" s="25" t="s">
        <v>25</v>
      </c>
      <c r="G13" s="15">
        <f>G12</f>
        <v>1776</v>
      </c>
      <c r="H13" s="15">
        <f>H12</f>
        <v>0.85</v>
      </c>
      <c r="I13" s="15">
        <v>0.55000000000000004</v>
      </c>
      <c r="J13" s="15"/>
      <c r="K13" s="15">
        <f>G13*H13*I13-55.79</f>
        <v>774.49</v>
      </c>
      <c r="L13" s="16">
        <f t="shared" si="0"/>
        <v>774.49</v>
      </c>
      <c r="M13" s="50" t="s">
        <v>66</v>
      </c>
    </row>
    <row r="14" spans="1:13" ht="24">
      <c r="A14" s="64" t="s">
        <v>127</v>
      </c>
      <c r="B14" s="57" t="s">
        <v>128</v>
      </c>
      <c r="C14" s="13"/>
      <c r="D14" s="13"/>
      <c r="E14" s="13"/>
      <c r="F14" s="25" t="s">
        <v>25</v>
      </c>
      <c r="G14" s="21" t="s">
        <v>36</v>
      </c>
      <c r="H14" s="15"/>
      <c r="I14" s="15"/>
      <c r="J14" s="15"/>
      <c r="K14" s="15">
        <v>905.76</v>
      </c>
      <c r="L14" s="16">
        <f t="shared" si="0"/>
        <v>905.76</v>
      </c>
      <c r="M14" s="14"/>
    </row>
    <row r="15" spans="1:13" ht="48">
      <c r="A15" s="64" t="s">
        <v>129</v>
      </c>
      <c r="B15" s="57" t="s">
        <v>130</v>
      </c>
      <c r="C15" s="13"/>
      <c r="D15" s="13"/>
      <c r="E15" s="13"/>
      <c r="F15" s="25" t="s">
        <v>25</v>
      </c>
      <c r="G15" s="21" t="s">
        <v>37</v>
      </c>
      <c r="H15" s="25"/>
      <c r="I15" s="15"/>
      <c r="J15" s="15"/>
      <c r="K15" s="15">
        <f>K12+K13</f>
        <v>925.45</v>
      </c>
      <c r="L15" s="16">
        <f t="shared" si="0"/>
        <v>925.45</v>
      </c>
      <c r="M15" s="14"/>
    </row>
    <row r="16" spans="1:13" ht="48">
      <c r="A16" s="64" t="s">
        <v>131</v>
      </c>
      <c r="B16" s="56" t="s">
        <v>132</v>
      </c>
      <c r="C16" s="13"/>
      <c r="D16" s="13"/>
      <c r="E16" s="13"/>
      <c r="F16" s="25" t="s">
        <v>26</v>
      </c>
      <c r="G16" s="21" t="s">
        <v>38</v>
      </c>
      <c r="H16" s="15"/>
      <c r="I16" s="15"/>
      <c r="J16" s="15"/>
      <c r="K16" s="15">
        <f>K15*5-0.02</f>
        <v>4627.2299999999996</v>
      </c>
      <c r="L16" s="16">
        <f t="shared" si="0"/>
        <v>4627.2299999999996</v>
      </c>
      <c r="M16" s="50" t="s">
        <v>84</v>
      </c>
    </row>
    <row r="17" spans="1:13" ht="24">
      <c r="A17" s="64" t="s">
        <v>20</v>
      </c>
      <c r="B17" s="56" t="s">
        <v>134</v>
      </c>
      <c r="C17" s="13"/>
      <c r="D17" s="13"/>
      <c r="E17" s="13"/>
      <c r="F17" s="25" t="s">
        <v>27</v>
      </c>
      <c r="G17" s="15">
        <f>G13</f>
        <v>1776</v>
      </c>
      <c r="H17" s="15">
        <v>8</v>
      </c>
      <c r="I17" s="15"/>
      <c r="J17" s="15"/>
      <c r="K17" s="15">
        <f>G17*H17</f>
        <v>14208</v>
      </c>
      <c r="L17" s="16">
        <f t="shared" si="0"/>
        <v>14208</v>
      </c>
      <c r="M17" s="14"/>
    </row>
    <row r="18" spans="1:13">
      <c r="A18" s="80" t="s">
        <v>32</v>
      </c>
      <c r="B18" s="81" t="s">
        <v>42</v>
      </c>
      <c r="C18" s="47"/>
      <c r="D18" s="47"/>
      <c r="E18" s="47"/>
      <c r="F18" s="84"/>
      <c r="G18" s="85"/>
      <c r="H18" s="85"/>
      <c r="I18" s="85"/>
      <c r="J18" s="86"/>
      <c r="K18" s="85"/>
      <c r="L18" s="87"/>
      <c r="M18" s="88"/>
    </row>
    <row r="19" spans="1:13" ht="25.5" customHeight="1">
      <c r="A19" s="64" t="s">
        <v>136</v>
      </c>
      <c r="B19" s="56" t="s">
        <v>137</v>
      </c>
      <c r="C19" s="17"/>
      <c r="D19" s="17"/>
      <c r="E19" s="17"/>
      <c r="F19" s="18" t="s">
        <v>24</v>
      </c>
      <c r="G19" s="19">
        <f>G10-G20</f>
        <v>1746</v>
      </c>
      <c r="H19" s="19"/>
      <c r="I19" s="19"/>
      <c r="J19" s="19"/>
      <c r="K19" s="19">
        <f>G19</f>
        <v>1746</v>
      </c>
      <c r="L19" s="16">
        <f t="shared" si="0"/>
        <v>1746</v>
      </c>
      <c r="M19" s="20"/>
    </row>
    <row r="20" spans="1:13" ht="26.25" customHeight="1">
      <c r="A20" s="64" t="s">
        <v>138</v>
      </c>
      <c r="B20" s="56" t="s">
        <v>139</v>
      </c>
      <c r="C20" s="13"/>
      <c r="D20" s="13"/>
      <c r="E20" s="13"/>
      <c r="F20" s="25" t="s">
        <v>24</v>
      </c>
      <c r="G20" s="15">
        <v>30</v>
      </c>
      <c r="H20" s="15"/>
      <c r="I20" s="15"/>
      <c r="J20" s="15"/>
      <c r="K20" s="15">
        <f>G20</f>
        <v>30</v>
      </c>
      <c r="L20" s="16">
        <f t="shared" si="0"/>
        <v>30</v>
      </c>
      <c r="M20" s="14"/>
    </row>
    <row r="21" spans="1:13" ht="24">
      <c r="A21" s="64" t="s">
        <v>33</v>
      </c>
      <c r="B21" s="56" t="s">
        <v>60</v>
      </c>
      <c r="C21" s="13"/>
      <c r="D21" s="13"/>
      <c r="E21" s="13"/>
      <c r="F21" s="25" t="s">
        <v>28</v>
      </c>
      <c r="G21" s="15"/>
      <c r="H21" s="15"/>
      <c r="I21" s="15"/>
      <c r="J21" s="15">
        <v>10</v>
      </c>
      <c r="K21" s="15">
        <f>J21</f>
        <v>10</v>
      </c>
      <c r="L21" s="16">
        <f t="shared" si="0"/>
        <v>10</v>
      </c>
      <c r="M21" s="14"/>
    </row>
    <row r="22" spans="1:13" ht="24">
      <c r="A22" s="64" t="s">
        <v>140</v>
      </c>
      <c r="B22" s="56" t="s">
        <v>141</v>
      </c>
      <c r="C22" s="13"/>
      <c r="D22" s="13"/>
      <c r="E22" s="13"/>
      <c r="F22" s="25" t="s">
        <v>28</v>
      </c>
      <c r="G22" s="15"/>
      <c r="H22" s="15"/>
      <c r="I22" s="15"/>
      <c r="J22" s="15">
        <v>5</v>
      </c>
      <c r="K22" s="15">
        <f t="shared" ref="K22:K23" si="1">J22</f>
        <v>5</v>
      </c>
      <c r="L22" s="16">
        <f t="shared" si="0"/>
        <v>5</v>
      </c>
      <c r="M22" s="14"/>
    </row>
    <row r="23" spans="1:13" ht="26.25" customHeight="1">
      <c r="A23" s="64" t="s">
        <v>142</v>
      </c>
      <c r="B23" s="56" t="s">
        <v>58</v>
      </c>
      <c r="C23" s="13"/>
      <c r="D23" s="13"/>
      <c r="E23" s="13"/>
      <c r="F23" s="25" t="s">
        <v>28</v>
      </c>
      <c r="G23" s="15"/>
      <c r="H23" s="15"/>
      <c r="I23" s="15"/>
      <c r="J23" s="15">
        <v>40</v>
      </c>
      <c r="K23" s="15">
        <f t="shared" si="1"/>
        <v>40</v>
      </c>
      <c r="L23" s="16">
        <f t="shared" si="0"/>
        <v>40</v>
      </c>
      <c r="M23" s="14"/>
    </row>
    <row r="24" spans="1:13" ht="26.25" customHeight="1">
      <c r="A24" s="64" t="s">
        <v>143</v>
      </c>
      <c r="B24" s="56" t="s">
        <v>144</v>
      </c>
      <c r="C24" s="13"/>
      <c r="D24" s="13"/>
      <c r="E24" s="13"/>
      <c r="F24" s="25" t="s">
        <v>24</v>
      </c>
      <c r="G24" s="15">
        <f>G19</f>
        <v>1746</v>
      </c>
      <c r="H24" s="15"/>
      <c r="I24" s="15"/>
      <c r="J24" s="15"/>
      <c r="K24" s="15">
        <f>G24</f>
        <v>1746</v>
      </c>
      <c r="L24" s="16">
        <f t="shared" si="0"/>
        <v>1746</v>
      </c>
      <c r="M24" s="14"/>
    </row>
    <row r="25" spans="1:13" ht="26.25" customHeight="1">
      <c r="A25" s="64" t="s">
        <v>62</v>
      </c>
      <c r="B25" s="56" t="s">
        <v>145</v>
      </c>
      <c r="C25" s="13"/>
      <c r="D25" s="13"/>
      <c r="E25" s="13"/>
      <c r="F25" s="25" t="s">
        <v>24</v>
      </c>
      <c r="G25" s="15">
        <f>G20</f>
        <v>30</v>
      </c>
      <c r="H25" s="15"/>
      <c r="I25" s="15"/>
      <c r="J25" s="15"/>
      <c r="K25" s="15">
        <f>G25</f>
        <v>30</v>
      </c>
      <c r="L25" s="16">
        <f t="shared" si="0"/>
        <v>30</v>
      </c>
      <c r="M25" s="14"/>
    </row>
    <row r="26" spans="1:13" ht="24">
      <c r="A26" s="64" t="s">
        <v>63</v>
      </c>
      <c r="B26" s="56" t="s">
        <v>61</v>
      </c>
      <c r="C26" s="13"/>
      <c r="D26" s="13"/>
      <c r="E26" s="13"/>
      <c r="F26" s="25" t="s">
        <v>28</v>
      </c>
      <c r="G26" s="15"/>
      <c r="H26" s="15"/>
      <c r="I26" s="15"/>
      <c r="J26" s="15">
        <f>J21</f>
        <v>10</v>
      </c>
      <c r="K26" s="15">
        <f>J26</f>
        <v>10</v>
      </c>
      <c r="L26" s="16">
        <f t="shared" si="0"/>
        <v>10</v>
      </c>
      <c r="M26" s="14"/>
    </row>
    <row r="27" spans="1:13" ht="24">
      <c r="A27" s="64" t="s">
        <v>64</v>
      </c>
      <c r="B27" s="56" t="s">
        <v>146</v>
      </c>
      <c r="C27" s="13"/>
      <c r="D27" s="13"/>
      <c r="E27" s="13"/>
      <c r="F27" s="25" t="s">
        <v>28</v>
      </c>
      <c r="G27" s="15"/>
      <c r="H27" s="15"/>
      <c r="I27" s="15"/>
      <c r="J27" s="15">
        <f>J22</f>
        <v>5</v>
      </c>
      <c r="K27" s="15">
        <f t="shared" ref="K27:K28" si="2">J27</f>
        <v>5</v>
      </c>
      <c r="L27" s="16">
        <f>K27</f>
        <v>5</v>
      </c>
      <c r="M27" s="14"/>
    </row>
    <row r="28" spans="1:13" ht="24">
      <c r="A28" s="92" t="s">
        <v>65</v>
      </c>
      <c r="B28" s="93" t="s">
        <v>59</v>
      </c>
      <c r="C28" s="94"/>
      <c r="D28" s="94"/>
      <c r="E28" s="94"/>
      <c r="F28" s="95" t="s">
        <v>28</v>
      </c>
      <c r="G28" s="96"/>
      <c r="H28" s="96"/>
      <c r="I28" s="96"/>
      <c r="J28" s="96">
        <f>J23</f>
        <v>40</v>
      </c>
      <c r="K28" s="96">
        <f t="shared" si="2"/>
        <v>40</v>
      </c>
      <c r="L28" s="97">
        <f>K28</f>
        <v>40</v>
      </c>
      <c r="M28" s="98"/>
    </row>
    <row r="29" spans="1:13">
      <c r="A29" s="90" t="s">
        <v>34</v>
      </c>
      <c r="B29" s="52" t="s">
        <v>67</v>
      </c>
      <c r="C29" s="82"/>
      <c r="D29" s="82"/>
      <c r="E29" s="82"/>
      <c r="F29" s="82"/>
      <c r="G29" s="82"/>
      <c r="H29" s="82"/>
      <c r="I29" s="82"/>
      <c r="J29" s="82"/>
      <c r="K29" s="85"/>
      <c r="L29" s="87"/>
      <c r="M29" s="91"/>
    </row>
    <row r="30" spans="1:13" ht="24">
      <c r="A30" s="64" t="s">
        <v>21</v>
      </c>
      <c r="B30" s="56" t="s">
        <v>85</v>
      </c>
      <c r="C30" s="18"/>
      <c r="D30" s="18"/>
      <c r="E30" s="18"/>
      <c r="F30" s="18" t="s">
        <v>28</v>
      </c>
      <c r="G30" s="18"/>
      <c r="H30" s="18"/>
      <c r="I30" s="18"/>
      <c r="J30" s="19">
        <v>1</v>
      </c>
      <c r="K30" s="19">
        <f t="shared" ref="K30:L54" si="3">J30</f>
        <v>1</v>
      </c>
      <c r="L30" s="24">
        <f t="shared" si="3"/>
        <v>1</v>
      </c>
      <c r="M30" s="51"/>
    </row>
    <row r="31" spans="1:13" ht="24">
      <c r="A31" s="64" t="s">
        <v>43</v>
      </c>
      <c r="B31" s="56" t="s">
        <v>86</v>
      </c>
      <c r="C31" s="25"/>
      <c r="D31" s="25"/>
      <c r="E31" s="25"/>
      <c r="F31" s="25" t="s">
        <v>28</v>
      </c>
      <c r="G31" s="25"/>
      <c r="H31" s="25"/>
      <c r="I31" s="25"/>
      <c r="J31" s="15">
        <v>1</v>
      </c>
      <c r="K31" s="15">
        <f t="shared" si="3"/>
        <v>1</v>
      </c>
      <c r="L31" s="16">
        <f t="shared" si="3"/>
        <v>1</v>
      </c>
      <c r="M31" s="29"/>
    </row>
    <row r="32" spans="1:13">
      <c r="A32" s="64" t="s">
        <v>44</v>
      </c>
      <c r="B32" s="57" t="s">
        <v>87</v>
      </c>
      <c r="C32" s="25"/>
      <c r="D32" s="25"/>
      <c r="E32" s="25"/>
      <c r="F32" s="25" t="s">
        <v>28</v>
      </c>
      <c r="G32" s="25"/>
      <c r="H32" s="25"/>
      <c r="I32" s="25"/>
      <c r="J32" s="15">
        <v>10</v>
      </c>
      <c r="K32" s="15">
        <f t="shared" ref="K32:K42" si="4">J32</f>
        <v>10</v>
      </c>
      <c r="L32" s="16">
        <f t="shared" ref="L32:L42" si="5">K32</f>
        <v>10</v>
      </c>
      <c r="M32" s="29"/>
    </row>
    <row r="33" spans="1:13">
      <c r="A33" s="64" t="s">
        <v>45</v>
      </c>
      <c r="B33" s="56" t="s">
        <v>88</v>
      </c>
      <c r="C33" s="25"/>
      <c r="D33" s="25"/>
      <c r="E33" s="25"/>
      <c r="F33" s="25" t="s">
        <v>28</v>
      </c>
      <c r="G33" s="25"/>
      <c r="H33" s="25"/>
      <c r="I33" s="25"/>
      <c r="J33" s="15">
        <v>2</v>
      </c>
      <c r="K33" s="15">
        <f t="shared" si="4"/>
        <v>2</v>
      </c>
      <c r="L33" s="16">
        <f t="shared" si="5"/>
        <v>2</v>
      </c>
      <c r="M33" s="29"/>
    </row>
    <row r="34" spans="1:13">
      <c r="A34" s="64" t="s">
        <v>46</v>
      </c>
      <c r="B34" s="56" t="s">
        <v>89</v>
      </c>
      <c r="C34" s="25"/>
      <c r="D34" s="25"/>
      <c r="E34" s="25"/>
      <c r="F34" s="25" t="s">
        <v>28</v>
      </c>
      <c r="G34" s="25"/>
      <c r="H34" s="25"/>
      <c r="I34" s="25"/>
      <c r="J34" s="15">
        <v>4</v>
      </c>
      <c r="K34" s="15">
        <f t="shared" si="4"/>
        <v>4</v>
      </c>
      <c r="L34" s="16">
        <f t="shared" si="5"/>
        <v>4</v>
      </c>
      <c r="M34" s="29"/>
    </row>
    <row r="35" spans="1:13" ht="24">
      <c r="A35" s="63" t="s">
        <v>47</v>
      </c>
      <c r="B35" s="55" t="s">
        <v>90</v>
      </c>
      <c r="C35" s="18"/>
      <c r="D35" s="18"/>
      <c r="E35" s="18"/>
      <c r="F35" s="18" t="s">
        <v>28</v>
      </c>
      <c r="G35" s="18"/>
      <c r="H35" s="18"/>
      <c r="I35" s="18"/>
      <c r="J35" s="19">
        <v>2</v>
      </c>
      <c r="K35" s="19">
        <f t="shared" si="4"/>
        <v>2</v>
      </c>
      <c r="L35" s="24">
        <f>K35</f>
        <v>2</v>
      </c>
      <c r="M35" s="30"/>
    </row>
    <row r="36" spans="1:13" ht="24">
      <c r="A36" s="64" t="s">
        <v>49</v>
      </c>
      <c r="B36" s="56" t="s">
        <v>91</v>
      </c>
      <c r="C36" s="25"/>
      <c r="D36" s="25"/>
      <c r="E36" s="25"/>
      <c r="F36" s="25" t="s">
        <v>28</v>
      </c>
      <c r="G36" s="25"/>
      <c r="H36" s="25"/>
      <c r="I36" s="25"/>
      <c r="J36" s="15">
        <v>2</v>
      </c>
      <c r="K36" s="15">
        <f t="shared" si="4"/>
        <v>2</v>
      </c>
      <c r="L36" s="24">
        <f>K36</f>
        <v>2</v>
      </c>
      <c r="M36" s="29"/>
    </row>
    <row r="37" spans="1:13" ht="24.75" customHeight="1">
      <c r="A37" s="64" t="s">
        <v>50</v>
      </c>
      <c r="B37" s="56" t="s">
        <v>92</v>
      </c>
      <c r="C37" s="25"/>
      <c r="D37" s="25"/>
      <c r="E37" s="25"/>
      <c r="F37" s="25" t="s">
        <v>28</v>
      </c>
      <c r="G37" s="25"/>
      <c r="H37" s="25"/>
      <c r="I37" s="25"/>
      <c r="J37" s="15">
        <v>4</v>
      </c>
      <c r="K37" s="15">
        <f t="shared" si="4"/>
        <v>4</v>
      </c>
      <c r="L37" s="16">
        <f t="shared" si="5"/>
        <v>4</v>
      </c>
      <c r="M37" s="29"/>
    </row>
    <row r="38" spans="1:13" ht="24">
      <c r="A38" s="64" t="s">
        <v>51</v>
      </c>
      <c r="B38" s="56" t="s">
        <v>93</v>
      </c>
      <c r="C38" s="25"/>
      <c r="D38" s="25"/>
      <c r="E38" s="25"/>
      <c r="F38" s="25" t="s">
        <v>28</v>
      </c>
      <c r="G38" s="25"/>
      <c r="H38" s="25"/>
      <c r="I38" s="25"/>
      <c r="J38" s="15">
        <v>2</v>
      </c>
      <c r="K38" s="15">
        <f t="shared" si="4"/>
        <v>2</v>
      </c>
      <c r="L38" s="16">
        <f t="shared" si="5"/>
        <v>2</v>
      </c>
      <c r="M38" s="29"/>
    </row>
    <row r="39" spans="1:13" ht="24">
      <c r="A39" s="64" t="s">
        <v>52</v>
      </c>
      <c r="B39" s="56" t="s">
        <v>94</v>
      </c>
      <c r="C39" s="25"/>
      <c r="D39" s="25"/>
      <c r="E39" s="25"/>
      <c r="F39" s="25" t="s">
        <v>28</v>
      </c>
      <c r="G39" s="25"/>
      <c r="H39" s="25"/>
      <c r="I39" s="25"/>
      <c r="J39" s="15">
        <v>4</v>
      </c>
      <c r="K39" s="15">
        <f t="shared" si="4"/>
        <v>4</v>
      </c>
      <c r="L39" s="16">
        <f t="shared" si="5"/>
        <v>4</v>
      </c>
      <c r="M39" s="29"/>
    </row>
    <row r="40" spans="1:13" ht="24">
      <c r="A40" s="64" t="s">
        <v>140</v>
      </c>
      <c r="B40" s="56" t="s">
        <v>141</v>
      </c>
      <c r="C40" s="25"/>
      <c r="D40" s="25"/>
      <c r="E40" s="25"/>
      <c r="F40" s="25" t="s">
        <v>28</v>
      </c>
      <c r="G40" s="25"/>
      <c r="H40" s="25"/>
      <c r="I40" s="25"/>
      <c r="J40" s="15">
        <v>6</v>
      </c>
      <c r="K40" s="15">
        <f t="shared" si="4"/>
        <v>6</v>
      </c>
      <c r="L40" s="16">
        <f t="shared" si="5"/>
        <v>6</v>
      </c>
      <c r="M40" s="29"/>
    </row>
    <row r="41" spans="1:13" ht="24.75" customHeight="1">
      <c r="A41" s="64" t="s">
        <v>142</v>
      </c>
      <c r="B41" s="56" t="s">
        <v>58</v>
      </c>
      <c r="C41" s="25"/>
      <c r="D41" s="25"/>
      <c r="E41" s="25"/>
      <c r="F41" s="25" t="s">
        <v>28</v>
      </c>
      <c r="G41" s="25"/>
      <c r="H41" s="25"/>
      <c r="I41" s="25"/>
      <c r="J41" s="15">
        <v>64</v>
      </c>
      <c r="K41" s="15">
        <f t="shared" si="4"/>
        <v>64</v>
      </c>
      <c r="L41" s="16">
        <v>80</v>
      </c>
      <c r="M41" s="29"/>
    </row>
    <row r="42" spans="1:13" ht="24.75" customHeight="1">
      <c r="A42" s="65" t="s">
        <v>68</v>
      </c>
      <c r="B42" s="56" t="s">
        <v>95</v>
      </c>
      <c r="C42" s="25"/>
      <c r="D42" s="25"/>
      <c r="E42" s="25"/>
      <c r="F42" s="25" t="s">
        <v>28</v>
      </c>
      <c r="G42" s="25"/>
      <c r="H42" s="25"/>
      <c r="I42" s="25"/>
      <c r="J42" s="15">
        <v>1</v>
      </c>
      <c r="K42" s="15">
        <f t="shared" si="4"/>
        <v>1</v>
      </c>
      <c r="L42" s="16">
        <f t="shared" si="5"/>
        <v>1</v>
      </c>
      <c r="M42" s="29"/>
    </row>
    <row r="43" spans="1:13" ht="24.75" customHeight="1">
      <c r="A43" s="65" t="s">
        <v>69</v>
      </c>
      <c r="B43" s="56" t="s">
        <v>96</v>
      </c>
      <c r="C43" s="25"/>
      <c r="D43" s="25"/>
      <c r="E43" s="25"/>
      <c r="F43" s="25" t="s">
        <v>28</v>
      </c>
      <c r="G43" s="25"/>
      <c r="H43" s="25"/>
      <c r="I43" s="25"/>
      <c r="J43" s="15">
        <v>1</v>
      </c>
      <c r="K43" s="15">
        <f t="shared" ref="K43:K50" si="6">J43</f>
        <v>1</v>
      </c>
      <c r="L43" s="16">
        <f t="shared" ref="L43:L46" si="7">K43</f>
        <v>1</v>
      </c>
      <c r="M43" s="29"/>
    </row>
    <row r="44" spans="1:13" ht="24.75" customHeight="1">
      <c r="A44" s="65" t="s">
        <v>70</v>
      </c>
      <c r="B44" s="56" t="s">
        <v>97</v>
      </c>
      <c r="C44" s="25"/>
      <c r="D44" s="25"/>
      <c r="E44" s="25"/>
      <c r="F44" s="25" t="s">
        <v>28</v>
      </c>
      <c r="G44" s="25"/>
      <c r="H44" s="25"/>
      <c r="I44" s="25"/>
      <c r="J44" s="15">
        <v>2</v>
      </c>
      <c r="K44" s="15">
        <f t="shared" si="6"/>
        <v>2</v>
      </c>
      <c r="L44" s="16">
        <f t="shared" si="7"/>
        <v>2</v>
      </c>
      <c r="M44" s="29"/>
    </row>
    <row r="45" spans="1:13" ht="24">
      <c r="A45" s="65" t="s">
        <v>147</v>
      </c>
      <c r="B45" s="56" t="s">
        <v>148</v>
      </c>
      <c r="C45" s="25"/>
      <c r="D45" s="25"/>
      <c r="E45" s="25"/>
      <c r="F45" s="25" t="s">
        <v>28</v>
      </c>
      <c r="G45" s="25"/>
      <c r="H45" s="25"/>
      <c r="I45" s="25"/>
      <c r="J45" s="15">
        <v>1</v>
      </c>
      <c r="K45" s="15">
        <f t="shared" si="6"/>
        <v>1</v>
      </c>
      <c r="L45" s="16">
        <f t="shared" si="7"/>
        <v>1</v>
      </c>
      <c r="M45" s="29"/>
    </row>
    <row r="46" spans="1:13" ht="24">
      <c r="A46" s="65" t="s">
        <v>71</v>
      </c>
      <c r="B46" s="56" t="s">
        <v>98</v>
      </c>
      <c r="C46" s="25"/>
      <c r="D46" s="25"/>
      <c r="E46" s="25"/>
      <c r="F46" s="25" t="s">
        <v>28</v>
      </c>
      <c r="G46" s="25"/>
      <c r="H46" s="25"/>
      <c r="I46" s="25"/>
      <c r="J46" s="15">
        <v>1</v>
      </c>
      <c r="K46" s="15">
        <f t="shared" si="6"/>
        <v>1</v>
      </c>
      <c r="L46" s="16">
        <f t="shared" si="7"/>
        <v>1</v>
      </c>
      <c r="M46" s="29"/>
    </row>
    <row r="47" spans="1:13" ht="24.75" customHeight="1">
      <c r="A47" s="65" t="s">
        <v>72</v>
      </c>
      <c r="B47" s="56" t="s">
        <v>99</v>
      </c>
      <c r="C47" s="25"/>
      <c r="D47" s="25"/>
      <c r="E47" s="25"/>
      <c r="F47" s="25" t="s">
        <v>28</v>
      </c>
      <c r="G47" s="25"/>
      <c r="H47" s="25"/>
      <c r="I47" s="25"/>
      <c r="J47" s="15">
        <v>10</v>
      </c>
      <c r="K47" s="15">
        <f t="shared" si="6"/>
        <v>10</v>
      </c>
      <c r="L47" s="16">
        <v>1</v>
      </c>
      <c r="M47" s="29"/>
    </row>
    <row r="48" spans="1:13" ht="24.75" customHeight="1">
      <c r="A48" s="65" t="s">
        <v>73</v>
      </c>
      <c r="B48" s="56" t="s">
        <v>100</v>
      </c>
      <c r="C48" s="25"/>
      <c r="D48" s="25"/>
      <c r="E48" s="25"/>
      <c r="F48" s="25" t="s">
        <v>28</v>
      </c>
      <c r="G48" s="25"/>
      <c r="H48" s="25"/>
      <c r="I48" s="25"/>
      <c r="J48" s="15">
        <v>10</v>
      </c>
      <c r="K48" s="15">
        <f t="shared" si="6"/>
        <v>10</v>
      </c>
      <c r="L48" s="16">
        <v>10</v>
      </c>
      <c r="M48" s="29"/>
    </row>
    <row r="49" spans="1:13" ht="24.75" customHeight="1">
      <c r="A49" s="65" t="s">
        <v>74</v>
      </c>
      <c r="B49" s="56" t="s">
        <v>101</v>
      </c>
      <c r="C49" s="25"/>
      <c r="D49" s="25"/>
      <c r="E49" s="25"/>
      <c r="F49" s="25" t="s">
        <v>28</v>
      </c>
      <c r="G49" s="25"/>
      <c r="H49" s="25"/>
      <c r="I49" s="25"/>
      <c r="J49" s="15">
        <v>4</v>
      </c>
      <c r="K49" s="15">
        <f t="shared" si="6"/>
        <v>4</v>
      </c>
      <c r="L49" s="16">
        <v>2</v>
      </c>
      <c r="M49" s="29"/>
    </row>
    <row r="50" spans="1:13" ht="24.75" customHeight="1">
      <c r="A50" s="65" t="s">
        <v>75</v>
      </c>
      <c r="B50" s="56" t="s">
        <v>102</v>
      </c>
      <c r="C50" s="25"/>
      <c r="D50" s="25"/>
      <c r="E50" s="25"/>
      <c r="F50" s="25" t="s">
        <v>28</v>
      </c>
      <c r="G50" s="25"/>
      <c r="H50" s="25"/>
      <c r="I50" s="25"/>
      <c r="J50" s="15">
        <v>4</v>
      </c>
      <c r="K50" s="15">
        <f t="shared" si="6"/>
        <v>4</v>
      </c>
      <c r="L50" s="16">
        <v>4</v>
      </c>
      <c r="M50" s="29"/>
    </row>
    <row r="51" spans="1:13" ht="24">
      <c r="A51" s="65" t="s">
        <v>76</v>
      </c>
      <c r="B51" s="56" t="s">
        <v>103</v>
      </c>
      <c r="C51" s="25"/>
      <c r="D51" s="25"/>
      <c r="E51" s="25"/>
      <c r="F51" s="25" t="s">
        <v>28</v>
      </c>
      <c r="G51" s="25"/>
      <c r="H51" s="25"/>
      <c r="I51" s="25"/>
      <c r="J51" s="15">
        <v>2</v>
      </c>
      <c r="K51" s="15">
        <f t="shared" si="3"/>
        <v>2</v>
      </c>
      <c r="L51" s="16">
        <v>2</v>
      </c>
      <c r="M51" s="29"/>
    </row>
    <row r="52" spans="1:13" ht="24.75" customHeight="1">
      <c r="A52" s="65" t="s">
        <v>77</v>
      </c>
      <c r="B52" s="56" t="s">
        <v>104</v>
      </c>
      <c r="C52" s="25"/>
      <c r="D52" s="25"/>
      <c r="E52" s="25"/>
      <c r="F52" s="25" t="s">
        <v>28</v>
      </c>
      <c r="G52" s="25"/>
      <c r="H52" s="25"/>
      <c r="I52" s="25"/>
      <c r="J52" s="15">
        <v>2</v>
      </c>
      <c r="K52" s="15">
        <f t="shared" si="3"/>
        <v>2</v>
      </c>
      <c r="L52" s="16">
        <v>2</v>
      </c>
      <c r="M52" s="29"/>
    </row>
    <row r="53" spans="1:13" ht="24">
      <c r="A53" s="65" t="s">
        <v>78</v>
      </c>
      <c r="B53" s="56" t="s">
        <v>105</v>
      </c>
      <c r="C53" s="25"/>
      <c r="D53" s="25"/>
      <c r="E53" s="25"/>
      <c r="F53" s="25" t="s">
        <v>28</v>
      </c>
      <c r="G53" s="25"/>
      <c r="H53" s="25"/>
      <c r="I53" s="25"/>
      <c r="J53" s="15">
        <v>4</v>
      </c>
      <c r="K53" s="15">
        <f t="shared" si="3"/>
        <v>4</v>
      </c>
      <c r="L53" s="16">
        <f t="shared" si="3"/>
        <v>4</v>
      </c>
      <c r="M53" s="29"/>
    </row>
    <row r="54" spans="1:13" ht="24">
      <c r="A54" s="65" t="s">
        <v>79</v>
      </c>
      <c r="B54" s="56" t="s">
        <v>106</v>
      </c>
      <c r="C54" s="25"/>
      <c r="D54" s="25"/>
      <c r="E54" s="25"/>
      <c r="F54" s="25" t="s">
        <v>28</v>
      </c>
      <c r="G54" s="25"/>
      <c r="H54" s="25"/>
      <c r="I54" s="25"/>
      <c r="J54" s="15">
        <v>2</v>
      </c>
      <c r="K54" s="15">
        <f t="shared" si="3"/>
        <v>2</v>
      </c>
      <c r="L54" s="16">
        <f t="shared" si="3"/>
        <v>2</v>
      </c>
      <c r="M54" s="29"/>
    </row>
    <row r="55" spans="1:13" ht="24">
      <c r="A55" s="65" t="s">
        <v>80</v>
      </c>
      <c r="B55" s="56" t="s">
        <v>107</v>
      </c>
      <c r="C55" s="25"/>
      <c r="D55" s="25"/>
      <c r="E55" s="25"/>
      <c r="F55" s="25" t="s">
        <v>28</v>
      </c>
      <c r="G55" s="25"/>
      <c r="H55" s="25"/>
      <c r="I55" s="25"/>
      <c r="J55" s="15">
        <v>4</v>
      </c>
      <c r="K55" s="15">
        <f t="shared" ref="K55" si="8">J55</f>
        <v>4</v>
      </c>
      <c r="L55" s="16">
        <f t="shared" ref="L55" si="9">K55</f>
        <v>4</v>
      </c>
      <c r="M55" s="29"/>
    </row>
    <row r="56" spans="1:13" ht="25.5" customHeight="1">
      <c r="A56" s="65" t="s">
        <v>64</v>
      </c>
      <c r="B56" s="56" t="s">
        <v>146</v>
      </c>
      <c r="C56" s="25"/>
      <c r="D56" s="25"/>
      <c r="E56" s="25"/>
      <c r="F56" s="25" t="s">
        <v>28</v>
      </c>
      <c r="G56" s="25"/>
      <c r="H56" s="25"/>
      <c r="I56" s="25"/>
      <c r="J56" s="15">
        <v>6</v>
      </c>
      <c r="K56" s="15">
        <f t="shared" ref="K56:K61" si="10">J56</f>
        <v>6</v>
      </c>
      <c r="L56" s="16">
        <f t="shared" ref="L56:L61" si="11">K56</f>
        <v>6</v>
      </c>
      <c r="M56" s="29"/>
    </row>
    <row r="57" spans="1:13" ht="24">
      <c r="A57" s="65" t="s">
        <v>65</v>
      </c>
      <c r="B57" s="56" t="s">
        <v>59</v>
      </c>
      <c r="C57" s="25"/>
      <c r="D57" s="25"/>
      <c r="E57" s="25"/>
      <c r="F57" s="25" t="s">
        <v>28</v>
      </c>
      <c r="G57" s="25"/>
      <c r="H57" s="25"/>
      <c r="I57" s="25"/>
      <c r="J57" s="15">
        <v>80</v>
      </c>
      <c r="K57" s="15">
        <f t="shared" si="10"/>
        <v>80</v>
      </c>
      <c r="L57" s="16">
        <f t="shared" si="11"/>
        <v>80</v>
      </c>
      <c r="M57" s="29"/>
    </row>
    <row r="58" spans="1:13" ht="24">
      <c r="A58" s="65" t="s">
        <v>81</v>
      </c>
      <c r="B58" s="56" t="s">
        <v>108</v>
      </c>
      <c r="C58" s="25"/>
      <c r="D58" s="25"/>
      <c r="E58" s="25"/>
      <c r="F58" s="25" t="s">
        <v>28</v>
      </c>
      <c r="G58" s="25"/>
      <c r="H58" s="25"/>
      <c r="I58" s="25"/>
      <c r="J58" s="15">
        <v>1</v>
      </c>
      <c r="K58" s="15">
        <f t="shared" si="10"/>
        <v>1</v>
      </c>
      <c r="L58" s="16">
        <f t="shared" si="11"/>
        <v>1</v>
      </c>
      <c r="M58" s="29"/>
    </row>
    <row r="59" spans="1:13" ht="24">
      <c r="A59" s="65" t="s">
        <v>82</v>
      </c>
      <c r="B59" s="56" t="s">
        <v>109</v>
      </c>
      <c r="C59" s="25"/>
      <c r="D59" s="25"/>
      <c r="E59" s="25"/>
      <c r="F59" s="25" t="s">
        <v>28</v>
      </c>
      <c r="G59" s="25"/>
      <c r="H59" s="25"/>
      <c r="I59" s="25"/>
      <c r="J59" s="15">
        <v>1</v>
      </c>
      <c r="K59" s="15">
        <f t="shared" si="10"/>
        <v>1</v>
      </c>
      <c r="L59" s="16">
        <f t="shared" si="11"/>
        <v>1</v>
      </c>
      <c r="M59" s="29"/>
    </row>
    <row r="60" spans="1:13">
      <c r="A60" s="65" t="s">
        <v>83</v>
      </c>
      <c r="B60" s="56" t="s">
        <v>110</v>
      </c>
      <c r="C60" s="25"/>
      <c r="D60" s="25"/>
      <c r="E60" s="25"/>
      <c r="F60" s="25" t="s">
        <v>28</v>
      </c>
      <c r="G60" s="25"/>
      <c r="H60" s="25"/>
      <c r="I60" s="25"/>
      <c r="J60" s="15">
        <v>2</v>
      </c>
      <c r="K60" s="15">
        <f t="shared" si="10"/>
        <v>2</v>
      </c>
      <c r="L60" s="16">
        <f t="shared" si="11"/>
        <v>2</v>
      </c>
      <c r="M60" s="29"/>
    </row>
    <row r="61" spans="1:13" ht="24">
      <c r="A61" s="66" t="s">
        <v>149</v>
      </c>
      <c r="B61" s="55" t="s">
        <v>150</v>
      </c>
      <c r="C61" s="18"/>
      <c r="D61" s="18"/>
      <c r="E61" s="18"/>
      <c r="F61" s="18" t="s">
        <v>28</v>
      </c>
      <c r="G61" s="18"/>
      <c r="H61" s="18"/>
      <c r="I61" s="18"/>
      <c r="J61" s="19">
        <v>1</v>
      </c>
      <c r="K61" s="19">
        <f t="shared" si="10"/>
        <v>1</v>
      </c>
      <c r="L61" s="24">
        <f t="shared" si="11"/>
        <v>1</v>
      </c>
      <c r="M61" s="30"/>
    </row>
    <row r="62" spans="1:13" ht="25.5">
      <c r="A62" s="99" t="s">
        <v>22</v>
      </c>
      <c r="B62" s="100" t="s">
        <v>151</v>
      </c>
      <c r="C62" s="89"/>
      <c r="D62" s="89"/>
      <c r="E62" s="89"/>
      <c r="F62" s="89"/>
      <c r="G62" s="89"/>
      <c r="H62" s="89"/>
      <c r="I62" s="89"/>
      <c r="J62" s="85"/>
      <c r="K62" s="85"/>
      <c r="L62" s="87"/>
      <c r="M62" s="101"/>
    </row>
    <row r="63" spans="1:13" ht="24">
      <c r="A63" s="65" t="s">
        <v>152</v>
      </c>
      <c r="B63" s="56" t="s">
        <v>153</v>
      </c>
      <c r="C63" s="25"/>
      <c r="D63" s="25"/>
      <c r="E63" s="25"/>
      <c r="F63" s="25" t="s">
        <v>28</v>
      </c>
      <c r="G63" s="25"/>
      <c r="H63" s="25"/>
      <c r="I63" s="25"/>
      <c r="J63" s="15">
        <v>3</v>
      </c>
      <c r="K63" s="15">
        <f>J63</f>
        <v>3</v>
      </c>
      <c r="L63" s="16">
        <f>K63</f>
        <v>3</v>
      </c>
      <c r="M63" s="29"/>
    </row>
    <row r="64" spans="1:13" ht="24">
      <c r="A64" s="65" t="s">
        <v>154</v>
      </c>
      <c r="B64" s="56" t="s">
        <v>155</v>
      </c>
      <c r="C64" s="25"/>
      <c r="D64" s="25"/>
      <c r="E64" s="25"/>
      <c r="F64" s="25" t="s">
        <v>28</v>
      </c>
      <c r="G64" s="25"/>
      <c r="H64" s="25"/>
      <c r="I64" s="25"/>
      <c r="J64" s="15">
        <v>3</v>
      </c>
      <c r="K64" s="15">
        <f>J64</f>
        <v>3</v>
      </c>
      <c r="L64" s="16">
        <f t="shared" ref="L64:L68" si="12">K64</f>
        <v>3</v>
      </c>
      <c r="M64" s="29"/>
    </row>
    <row r="65" spans="1:13">
      <c r="A65" s="99" t="s">
        <v>54</v>
      </c>
      <c r="B65" s="100" t="s">
        <v>156</v>
      </c>
      <c r="C65" s="89"/>
      <c r="D65" s="89"/>
      <c r="E65" s="89"/>
      <c r="F65" s="89"/>
      <c r="G65" s="89"/>
      <c r="H65" s="89"/>
      <c r="I65" s="89"/>
      <c r="J65" s="85"/>
      <c r="K65" s="85"/>
      <c r="L65" s="87"/>
      <c r="M65" s="101"/>
    </row>
    <row r="66" spans="1:13" ht="24">
      <c r="A66" s="65" t="s">
        <v>157</v>
      </c>
      <c r="B66" s="56" t="s">
        <v>158</v>
      </c>
      <c r="C66" s="25"/>
      <c r="D66" s="25"/>
      <c r="E66" s="25"/>
      <c r="F66" s="25" t="s">
        <v>28</v>
      </c>
      <c r="G66" s="25"/>
      <c r="H66" s="25"/>
      <c r="I66" s="25"/>
      <c r="J66" s="15">
        <v>1</v>
      </c>
      <c r="K66" s="15">
        <f>J66</f>
        <v>1</v>
      </c>
      <c r="L66" s="16">
        <f t="shared" si="12"/>
        <v>1</v>
      </c>
      <c r="M66" s="29"/>
    </row>
    <row r="67" spans="1:13" ht="24">
      <c r="A67" s="65" t="s">
        <v>159</v>
      </c>
      <c r="B67" s="56" t="s">
        <v>160</v>
      </c>
      <c r="C67" s="25"/>
      <c r="D67" s="25"/>
      <c r="E67" s="25"/>
      <c r="F67" s="25" t="s">
        <v>28</v>
      </c>
      <c r="G67" s="25"/>
      <c r="H67" s="25"/>
      <c r="I67" s="25"/>
      <c r="J67" s="15">
        <v>1</v>
      </c>
      <c r="K67" s="15">
        <f t="shared" ref="K67:K68" si="13">J67</f>
        <v>1</v>
      </c>
      <c r="L67" s="16">
        <f t="shared" si="12"/>
        <v>1</v>
      </c>
      <c r="M67" s="29"/>
    </row>
    <row r="68" spans="1:13" ht="24">
      <c r="A68" s="65" t="s">
        <v>161</v>
      </c>
      <c r="B68" s="56" t="s">
        <v>162</v>
      </c>
      <c r="C68" s="25"/>
      <c r="D68" s="25"/>
      <c r="E68" s="25"/>
      <c r="F68" s="25" t="s">
        <v>28</v>
      </c>
      <c r="G68" s="25"/>
      <c r="H68" s="25"/>
      <c r="I68" s="25"/>
      <c r="J68" s="15">
        <v>1</v>
      </c>
      <c r="K68" s="15">
        <f t="shared" si="13"/>
        <v>1</v>
      </c>
      <c r="L68" s="16">
        <f t="shared" si="12"/>
        <v>1</v>
      </c>
      <c r="M68" s="29"/>
    </row>
    <row r="69" spans="1:13">
      <c r="A69" s="53"/>
      <c r="B69" s="48"/>
      <c r="C69" s="25"/>
      <c r="D69" s="25"/>
      <c r="E69" s="25"/>
      <c r="F69" s="25"/>
      <c r="G69" s="25"/>
      <c r="H69" s="25"/>
      <c r="I69" s="25"/>
      <c r="J69" s="15"/>
      <c r="K69" s="15"/>
      <c r="L69" s="16"/>
      <c r="M69" s="29"/>
    </row>
    <row r="70" spans="1:13">
      <c r="A70" s="90" t="s">
        <v>56</v>
      </c>
      <c r="B70" s="102" t="s">
        <v>111</v>
      </c>
      <c r="C70" s="89"/>
      <c r="D70" s="89"/>
      <c r="E70" s="89"/>
      <c r="F70" s="89"/>
      <c r="G70" s="89"/>
      <c r="H70" s="89"/>
      <c r="I70" s="89"/>
      <c r="J70" s="85"/>
      <c r="K70" s="85"/>
      <c r="L70" s="87"/>
      <c r="M70" s="91"/>
    </row>
    <row r="71" spans="1:13" ht="33.75">
      <c r="A71" s="53" t="s">
        <v>23</v>
      </c>
      <c r="B71" s="48" t="s">
        <v>112</v>
      </c>
      <c r="C71" s="25"/>
      <c r="D71" s="25"/>
      <c r="E71" s="25"/>
      <c r="F71" s="25" t="s">
        <v>40</v>
      </c>
      <c r="G71" s="25"/>
      <c r="H71" s="25"/>
      <c r="I71" s="25"/>
      <c r="J71" s="15">
        <v>6</v>
      </c>
      <c r="K71" s="15">
        <f>J71</f>
        <v>6</v>
      </c>
      <c r="L71" s="16">
        <f>K71</f>
        <v>6</v>
      </c>
      <c r="M71" s="26"/>
    </row>
    <row r="72" spans="1:13">
      <c r="A72" s="90" t="s">
        <v>116</v>
      </c>
      <c r="B72" s="102" t="s">
        <v>53</v>
      </c>
      <c r="C72" s="89"/>
      <c r="D72" s="89"/>
      <c r="E72" s="89"/>
      <c r="F72" s="89"/>
      <c r="G72" s="89"/>
      <c r="H72" s="89"/>
      <c r="I72" s="89"/>
      <c r="J72" s="85"/>
      <c r="K72" s="85"/>
      <c r="L72" s="87"/>
      <c r="M72" s="91"/>
    </row>
    <row r="73" spans="1:13" ht="56.25">
      <c r="A73" s="54" t="s">
        <v>55</v>
      </c>
      <c r="B73" s="48" t="s">
        <v>39</v>
      </c>
      <c r="C73" s="25"/>
      <c r="D73" s="25"/>
      <c r="E73" s="25"/>
      <c r="F73" s="25" t="s">
        <v>40</v>
      </c>
      <c r="G73" s="25"/>
      <c r="H73" s="25"/>
      <c r="I73" s="25"/>
      <c r="J73" s="15">
        <v>1</v>
      </c>
      <c r="K73" s="15">
        <f>J73</f>
        <v>1</v>
      </c>
      <c r="L73" s="16">
        <f>K73</f>
        <v>1</v>
      </c>
      <c r="M73" s="26"/>
    </row>
    <row r="74" spans="1:13">
      <c r="A74" s="90" t="s">
        <v>163</v>
      </c>
      <c r="B74" s="102" t="s">
        <v>113</v>
      </c>
      <c r="C74" s="89"/>
      <c r="D74" s="89"/>
      <c r="E74" s="89"/>
      <c r="F74" s="89"/>
      <c r="G74" s="89"/>
      <c r="H74" s="89"/>
      <c r="I74" s="89"/>
      <c r="J74" s="85"/>
      <c r="K74" s="85"/>
      <c r="L74" s="87"/>
      <c r="M74" s="91"/>
    </row>
    <row r="75" spans="1:13" ht="22.5">
      <c r="A75" s="60" t="s">
        <v>57</v>
      </c>
      <c r="B75" s="61" t="s">
        <v>114</v>
      </c>
      <c r="C75" s="22"/>
      <c r="D75" s="17"/>
      <c r="E75" s="17"/>
      <c r="F75" s="18" t="s">
        <v>24</v>
      </c>
      <c r="G75" s="19">
        <v>7.5</v>
      </c>
      <c r="H75" s="19"/>
      <c r="I75" s="19"/>
      <c r="J75" s="19">
        <v>2</v>
      </c>
      <c r="K75" s="19">
        <f>G75*J75</f>
        <v>15</v>
      </c>
      <c r="L75" s="24">
        <f>K75</f>
        <v>15</v>
      </c>
      <c r="M75" s="62"/>
    </row>
    <row r="76" spans="1:13" ht="24">
      <c r="A76" s="66" t="s">
        <v>164</v>
      </c>
      <c r="B76" s="55" t="s">
        <v>165</v>
      </c>
      <c r="C76" s="22"/>
      <c r="D76" s="17"/>
      <c r="E76" s="17"/>
      <c r="F76" s="18" t="s">
        <v>25</v>
      </c>
      <c r="G76" s="15">
        <f>G75</f>
        <v>7.5</v>
      </c>
      <c r="H76" s="15">
        <v>1</v>
      </c>
      <c r="I76" s="15">
        <v>0.2</v>
      </c>
      <c r="J76" s="15"/>
      <c r="K76" s="15">
        <f>G76*H76*I76</f>
        <v>1.5</v>
      </c>
      <c r="L76" s="58">
        <f>K76</f>
        <v>1.5</v>
      </c>
      <c r="M76" s="59"/>
    </row>
    <row r="77" spans="1:13">
      <c r="A77" s="90" t="s">
        <v>166</v>
      </c>
      <c r="B77" s="102" t="s">
        <v>117</v>
      </c>
      <c r="C77" s="89"/>
      <c r="D77" s="89"/>
      <c r="E77" s="89"/>
      <c r="F77" s="89"/>
      <c r="G77" s="89"/>
      <c r="H77" s="89"/>
      <c r="I77" s="89"/>
      <c r="J77" s="85"/>
      <c r="K77" s="85"/>
      <c r="L77" s="87"/>
      <c r="M77" s="91"/>
    </row>
    <row r="78" spans="1:13" ht="113.25" thickBot="1">
      <c r="A78" s="67" t="s">
        <v>119</v>
      </c>
      <c r="B78" s="68" t="s">
        <v>118</v>
      </c>
      <c r="C78" s="69"/>
      <c r="D78" s="70"/>
      <c r="E78" s="70"/>
      <c r="F78" s="71" t="s">
        <v>40</v>
      </c>
      <c r="G78" s="72"/>
      <c r="H78" s="72"/>
      <c r="I78" s="72"/>
      <c r="J78" s="73">
        <v>1</v>
      </c>
      <c r="K78" s="72">
        <f>J78</f>
        <v>1</v>
      </c>
      <c r="L78" s="74">
        <f>K78</f>
        <v>1</v>
      </c>
      <c r="M78" s="75"/>
    </row>
    <row r="79" spans="1:13" ht="13.5" thickTop="1"/>
    <row r="80" spans="1:13" ht="25.5" customHeight="1"/>
    <row r="83" ht="38.25" customHeight="1"/>
  </sheetData>
  <mergeCells count="10">
    <mergeCell ref="C1:M1"/>
    <mergeCell ref="F5:I5"/>
    <mergeCell ref="J5:L5"/>
    <mergeCell ref="M5:M6"/>
    <mergeCell ref="A3:B3"/>
    <mergeCell ref="A5:A6"/>
    <mergeCell ref="C5:E5"/>
    <mergeCell ref="B5:B6"/>
    <mergeCell ref="E2:L2"/>
    <mergeCell ref="C2:D2"/>
  </mergeCells>
  <phoneticPr fontId="0" type="noConversion"/>
  <printOptions horizontalCentered="1"/>
  <pageMargins left="0" right="0" top="0.19685039370078741" bottom="1.1811023622047245" header="0" footer="0"/>
  <pageSetup scale="95" orientation="landscape" r:id="rId1"/>
  <headerFooter alignWithMargins="0">
    <oddHeader xml:space="preserve">&amp;R&amp;"Arial,Negrita"&amp;8
PAG. No. &amp;P DE 05
</oddHeader>
    <oddFooter>&amp;LELABORO:
ARQ. ROBERTO CABANILLAS PRADO
Dpto. Estudios y Proyectos
&amp;CREVISO:
ING. DAVID GERMAN OSUNA IRIBE
Gerente Operativo de JAPAME&amp;RAUTORIZO:
L.A.E. JULIO CESAR RIOS FRANCO
Gerente General de JAPAME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73"/>
  <sheetViews>
    <sheetView tabSelected="1" topLeftCell="A65" workbookViewId="0">
      <selection activeCell="A71" sqref="A71:B71"/>
    </sheetView>
  </sheetViews>
  <sheetFormatPr baseColWidth="10" defaultRowHeight="12.75"/>
  <cols>
    <col min="1" max="1" width="8.42578125" bestFit="1" customWidth="1"/>
    <col min="2" max="2" width="38.42578125" customWidth="1"/>
    <col min="3" max="3" width="8.140625" bestFit="1" customWidth="1"/>
    <col min="4" max="4" width="10.42578125" bestFit="1" customWidth="1"/>
    <col min="5" max="5" width="9.140625" bestFit="1" customWidth="1"/>
  </cols>
  <sheetData>
    <row r="2" spans="1:6">
      <c r="A2" s="120" t="s">
        <v>173</v>
      </c>
      <c r="B2" s="120"/>
      <c r="C2" s="120"/>
      <c r="D2" s="120"/>
      <c r="E2" s="120"/>
      <c r="F2" s="120"/>
    </row>
    <row r="3" spans="1:6">
      <c r="A3" s="43" t="s">
        <v>167</v>
      </c>
      <c r="B3" s="44" t="s">
        <v>168</v>
      </c>
      <c r="C3" s="44" t="s">
        <v>169</v>
      </c>
      <c r="D3" s="44" t="s">
        <v>170</v>
      </c>
      <c r="E3" s="44" t="s">
        <v>171</v>
      </c>
      <c r="F3" s="44" t="s">
        <v>172</v>
      </c>
    </row>
    <row r="4" spans="1:6" ht="25.5">
      <c r="A4" s="43">
        <v>1</v>
      </c>
      <c r="B4" s="33" t="s">
        <v>122</v>
      </c>
      <c r="C4" s="23"/>
    </row>
    <row r="5" spans="1:6">
      <c r="A5" s="43" t="s">
        <v>29</v>
      </c>
      <c r="B5" s="33" t="s">
        <v>30</v>
      </c>
      <c r="C5" s="23"/>
      <c r="F5" s="31"/>
    </row>
    <row r="6" spans="1:6" ht="36">
      <c r="A6" s="37" t="s">
        <v>19</v>
      </c>
      <c r="B6" s="34" t="s">
        <v>31</v>
      </c>
      <c r="C6" s="38" t="s">
        <v>24</v>
      </c>
      <c r="D6" s="39">
        <v>1776</v>
      </c>
      <c r="E6" s="39"/>
      <c r="F6" s="39"/>
    </row>
    <row r="7" spans="1:6" ht="36">
      <c r="A7" s="37" t="s">
        <v>120</v>
      </c>
      <c r="B7" s="34" t="s">
        <v>123</v>
      </c>
      <c r="C7" s="38" t="s">
        <v>25</v>
      </c>
      <c r="D7" s="39">
        <v>1887</v>
      </c>
      <c r="E7" s="39"/>
      <c r="F7" s="39"/>
    </row>
    <row r="8" spans="1:6" ht="24">
      <c r="A8" s="37" t="s">
        <v>121</v>
      </c>
      <c r="B8" s="34" t="s">
        <v>124</v>
      </c>
      <c r="C8" s="38" t="s">
        <v>25</v>
      </c>
      <c r="D8" s="39">
        <v>150.96</v>
      </c>
      <c r="E8" s="39"/>
      <c r="F8" s="39"/>
    </row>
    <row r="9" spans="1:6" ht="24">
      <c r="A9" s="37" t="s">
        <v>125</v>
      </c>
      <c r="B9" s="34" t="s">
        <v>126</v>
      </c>
      <c r="C9" s="38" t="s">
        <v>25</v>
      </c>
      <c r="D9" s="39">
        <v>774.49</v>
      </c>
      <c r="E9" s="39"/>
      <c r="F9" s="39"/>
    </row>
    <row r="10" spans="1:6" ht="24">
      <c r="A10" s="37" t="s">
        <v>127</v>
      </c>
      <c r="B10" s="35" t="s">
        <v>128</v>
      </c>
      <c r="C10" s="38" t="s">
        <v>25</v>
      </c>
      <c r="D10" s="39">
        <v>905.76</v>
      </c>
      <c r="E10" s="39"/>
      <c r="F10" s="39"/>
    </row>
    <row r="11" spans="1:6" ht="60">
      <c r="A11" s="37" t="s">
        <v>129</v>
      </c>
      <c r="B11" s="35" t="s">
        <v>130</v>
      </c>
      <c r="C11" s="38" t="s">
        <v>25</v>
      </c>
      <c r="D11" s="39">
        <v>925.45</v>
      </c>
      <c r="E11" s="39"/>
      <c r="F11" s="39"/>
    </row>
    <row r="12" spans="1:6" ht="60">
      <c r="A12" s="37" t="s">
        <v>131</v>
      </c>
      <c r="B12" s="34" t="s">
        <v>132</v>
      </c>
      <c r="C12" s="38" t="s">
        <v>133</v>
      </c>
      <c r="D12" s="39">
        <v>4627.2299999999996</v>
      </c>
      <c r="E12" s="39"/>
      <c r="F12" s="39"/>
    </row>
    <row r="13" spans="1:6" ht="24">
      <c r="A13" s="37" t="s">
        <v>20</v>
      </c>
      <c r="B13" s="34" t="s">
        <v>134</v>
      </c>
      <c r="C13" s="38" t="s">
        <v>27</v>
      </c>
      <c r="D13" s="39">
        <v>14208</v>
      </c>
      <c r="E13" s="39"/>
      <c r="F13" s="39"/>
    </row>
    <row r="14" spans="1:6" ht="25.5">
      <c r="A14" s="43" t="s">
        <v>32</v>
      </c>
      <c r="B14" s="33" t="s">
        <v>135</v>
      </c>
      <c r="C14" s="40"/>
      <c r="D14" s="42"/>
      <c r="E14" s="42"/>
      <c r="F14" s="42"/>
    </row>
    <row r="15" spans="1:6" ht="24">
      <c r="A15" s="37" t="s">
        <v>136</v>
      </c>
      <c r="B15" s="34" t="s">
        <v>137</v>
      </c>
      <c r="C15" s="37" t="s">
        <v>24</v>
      </c>
      <c r="D15" s="39">
        <v>1746</v>
      </c>
      <c r="E15" s="39"/>
      <c r="F15" s="39"/>
    </row>
    <row r="16" spans="1:6" ht="36">
      <c r="A16" s="37" t="s">
        <v>138</v>
      </c>
      <c r="B16" s="34" t="s">
        <v>139</v>
      </c>
      <c r="C16" s="37" t="s">
        <v>24</v>
      </c>
      <c r="D16" s="39">
        <v>30</v>
      </c>
      <c r="E16" s="39"/>
      <c r="F16" s="39"/>
    </row>
    <row r="17" spans="1:6" ht="24">
      <c r="A17" s="37" t="s">
        <v>33</v>
      </c>
      <c r="B17" s="34" t="s">
        <v>60</v>
      </c>
      <c r="C17" s="38" t="s">
        <v>28</v>
      </c>
      <c r="D17" s="39">
        <v>10</v>
      </c>
      <c r="E17" s="39"/>
      <c r="F17" s="39"/>
    </row>
    <row r="18" spans="1:6" ht="24">
      <c r="A18" s="37" t="s">
        <v>140</v>
      </c>
      <c r="B18" s="34" t="s">
        <v>141</v>
      </c>
      <c r="C18" s="37" t="s">
        <v>28</v>
      </c>
      <c r="D18" s="39">
        <v>5</v>
      </c>
      <c r="E18" s="39"/>
      <c r="F18" s="39"/>
    </row>
    <row r="19" spans="1:6" ht="24">
      <c r="A19" s="37" t="s">
        <v>142</v>
      </c>
      <c r="B19" s="34" t="s">
        <v>58</v>
      </c>
      <c r="C19" s="38" t="s">
        <v>28</v>
      </c>
      <c r="D19" s="39">
        <v>40</v>
      </c>
      <c r="E19" s="39"/>
      <c r="F19" s="39"/>
    </row>
    <row r="20" spans="1:6" ht="36">
      <c r="A20" s="37" t="s">
        <v>143</v>
      </c>
      <c r="B20" s="34" t="s">
        <v>144</v>
      </c>
      <c r="C20" s="38" t="s">
        <v>24</v>
      </c>
      <c r="D20" s="39">
        <v>1746</v>
      </c>
      <c r="E20" s="39"/>
      <c r="F20" s="39"/>
    </row>
    <row r="21" spans="1:6" ht="36">
      <c r="A21" s="37" t="s">
        <v>62</v>
      </c>
      <c r="B21" s="34" t="s">
        <v>145</v>
      </c>
      <c r="C21" s="37" t="s">
        <v>24</v>
      </c>
      <c r="D21" s="39">
        <v>30</v>
      </c>
      <c r="E21" s="39"/>
      <c r="F21" s="39"/>
    </row>
    <row r="22" spans="1:6" ht="24">
      <c r="A22" s="37" t="s">
        <v>63</v>
      </c>
      <c r="B22" s="34" t="s">
        <v>61</v>
      </c>
      <c r="C22" s="38" t="s">
        <v>28</v>
      </c>
      <c r="D22" s="39">
        <v>10</v>
      </c>
      <c r="E22" s="39"/>
      <c r="F22" s="39"/>
    </row>
    <row r="23" spans="1:6" ht="24">
      <c r="A23" s="37" t="s">
        <v>64</v>
      </c>
      <c r="B23" s="34" t="s">
        <v>146</v>
      </c>
      <c r="C23" s="38" t="s">
        <v>28</v>
      </c>
      <c r="D23" s="39">
        <v>5</v>
      </c>
      <c r="E23" s="39"/>
      <c r="F23" s="39"/>
    </row>
    <row r="24" spans="1:6" ht="24">
      <c r="A24" s="37" t="s">
        <v>65</v>
      </c>
      <c r="B24" s="34" t="s">
        <v>59</v>
      </c>
      <c r="C24" s="38" t="s">
        <v>28</v>
      </c>
      <c r="D24" s="39">
        <v>40</v>
      </c>
      <c r="E24" s="39"/>
      <c r="F24" s="39"/>
    </row>
    <row r="25" spans="1:6">
      <c r="A25" s="43" t="s">
        <v>34</v>
      </c>
      <c r="B25" s="33" t="s">
        <v>67</v>
      </c>
      <c r="C25" s="40"/>
      <c r="D25" s="42"/>
      <c r="E25" s="42"/>
      <c r="F25" s="42"/>
    </row>
    <row r="26" spans="1:6" ht="24">
      <c r="A26" s="37" t="s">
        <v>21</v>
      </c>
      <c r="B26" s="34" t="s">
        <v>85</v>
      </c>
      <c r="C26" s="38" t="s">
        <v>28</v>
      </c>
      <c r="D26" s="39">
        <v>1</v>
      </c>
      <c r="E26" s="39"/>
      <c r="F26" s="39"/>
    </row>
    <row r="27" spans="1:6" ht="24">
      <c r="A27" s="37" t="s">
        <v>43</v>
      </c>
      <c r="B27" s="34" t="s">
        <v>86</v>
      </c>
      <c r="C27" s="38" t="s">
        <v>28</v>
      </c>
      <c r="D27" s="39">
        <v>1</v>
      </c>
      <c r="E27" s="39"/>
      <c r="F27" s="39"/>
    </row>
    <row r="28" spans="1:6" ht="24">
      <c r="A28" s="37" t="s">
        <v>44</v>
      </c>
      <c r="B28" s="35" t="s">
        <v>87</v>
      </c>
      <c r="C28" s="38" t="s">
        <v>28</v>
      </c>
      <c r="D28" s="39">
        <v>10</v>
      </c>
      <c r="E28" s="39"/>
      <c r="F28" s="39"/>
    </row>
    <row r="29" spans="1:6" ht="24">
      <c r="A29" s="37" t="s">
        <v>45</v>
      </c>
      <c r="B29" s="34" t="s">
        <v>88</v>
      </c>
      <c r="C29" s="38" t="s">
        <v>28</v>
      </c>
      <c r="D29" s="39">
        <v>2</v>
      </c>
      <c r="E29" s="39"/>
      <c r="F29" s="39"/>
    </row>
    <row r="30" spans="1:6" ht="24">
      <c r="A30" s="37" t="s">
        <v>46</v>
      </c>
      <c r="B30" s="34" t="s">
        <v>89</v>
      </c>
      <c r="C30" s="38" t="s">
        <v>28</v>
      </c>
      <c r="D30" s="39">
        <v>4</v>
      </c>
      <c r="E30" s="39"/>
      <c r="F30" s="39"/>
    </row>
    <row r="31" spans="1:6" ht="24">
      <c r="A31" s="37" t="s">
        <v>47</v>
      </c>
      <c r="B31" s="34" t="s">
        <v>90</v>
      </c>
      <c r="C31" s="38" t="s">
        <v>28</v>
      </c>
      <c r="D31" s="39">
        <v>2</v>
      </c>
      <c r="E31" s="39"/>
      <c r="F31" s="39"/>
    </row>
    <row r="32" spans="1:6" ht="24">
      <c r="A32" s="37" t="s">
        <v>49</v>
      </c>
      <c r="B32" s="34" t="s">
        <v>91</v>
      </c>
      <c r="C32" s="38" t="s">
        <v>28</v>
      </c>
      <c r="D32" s="39">
        <v>2</v>
      </c>
      <c r="E32" s="39"/>
      <c r="F32" s="39"/>
    </row>
    <row r="33" spans="1:6" ht="24">
      <c r="A33" s="37" t="s">
        <v>50</v>
      </c>
      <c r="B33" s="34" t="s">
        <v>92</v>
      </c>
      <c r="C33" s="38" t="s">
        <v>28</v>
      </c>
      <c r="D33" s="39">
        <v>4</v>
      </c>
      <c r="E33" s="39"/>
      <c r="F33" s="39"/>
    </row>
    <row r="34" spans="1:6" ht="24">
      <c r="A34" s="37" t="s">
        <v>51</v>
      </c>
      <c r="B34" s="34" t="s">
        <v>93</v>
      </c>
      <c r="C34" s="38" t="s">
        <v>28</v>
      </c>
      <c r="D34" s="39">
        <v>2</v>
      </c>
      <c r="E34" s="39"/>
      <c r="F34" s="39"/>
    </row>
    <row r="35" spans="1:6" ht="24">
      <c r="A35" s="37" t="s">
        <v>52</v>
      </c>
      <c r="B35" s="34" t="s">
        <v>94</v>
      </c>
      <c r="C35" s="38" t="s">
        <v>28</v>
      </c>
      <c r="D35" s="39">
        <v>2</v>
      </c>
      <c r="E35" s="39"/>
      <c r="F35" s="39"/>
    </row>
    <row r="36" spans="1:6" ht="24">
      <c r="A36" s="37" t="s">
        <v>140</v>
      </c>
      <c r="B36" s="34" t="s">
        <v>141</v>
      </c>
      <c r="C36" s="37" t="s">
        <v>28</v>
      </c>
      <c r="D36" s="39">
        <v>6</v>
      </c>
      <c r="E36" s="39"/>
      <c r="F36" s="39"/>
    </row>
    <row r="37" spans="1:6" ht="24">
      <c r="A37" s="37" t="s">
        <v>142</v>
      </c>
      <c r="B37" s="34" t="s">
        <v>58</v>
      </c>
      <c r="C37" s="38" t="s">
        <v>28</v>
      </c>
      <c r="D37" s="39">
        <v>80</v>
      </c>
      <c r="E37" s="39"/>
      <c r="F37" s="39"/>
    </row>
    <row r="38" spans="1:6" ht="24">
      <c r="A38" s="38" t="s">
        <v>68</v>
      </c>
      <c r="B38" s="34" t="s">
        <v>95</v>
      </c>
      <c r="C38" s="38" t="s">
        <v>28</v>
      </c>
      <c r="D38" s="39">
        <v>1</v>
      </c>
      <c r="E38" s="39"/>
      <c r="F38" s="39"/>
    </row>
    <row r="39" spans="1:6" ht="24">
      <c r="A39" s="38" t="s">
        <v>69</v>
      </c>
      <c r="B39" s="34" t="s">
        <v>96</v>
      </c>
      <c r="C39" s="38" t="s">
        <v>28</v>
      </c>
      <c r="D39" s="39">
        <v>1</v>
      </c>
      <c r="E39" s="39"/>
      <c r="F39" s="39"/>
    </row>
    <row r="40" spans="1:6" ht="36">
      <c r="A40" s="38" t="s">
        <v>70</v>
      </c>
      <c r="B40" s="34" t="s">
        <v>97</v>
      </c>
      <c r="C40" s="38" t="s">
        <v>28</v>
      </c>
      <c r="D40" s="39">
        <v>2</v>
      </c>
      <c r="E40" s="39"/>
      <c r="F40" s="39"/>
    </row>
    <row r="41" spans="1:6" ht="24">
      <c r="A41" s="38" t="s">
        <v>147</v>
      </c>
      <c r="B41" s="34" t="s">
        <v>148</v>
      </c>
      <c r="C41" s="38" t="s">
        <v>28</v>
      </c>
      <c r="D41" s="39">
        <v>1</v>
      </c>
      <c r="E41" s="39"/>
      <c r="F41" s="39"/>
    </row>
    <row r="42" spans="1:6" ht="24">
      <c r="A42" s="38" t="s">
        <v>71</v>
      </c>
      <c r="B42" s="34" t="s">
        <v>98</v>
      </c>
      <c r="C42" s="38" t="s">
        <v>28</v>
      </c>
      <c r="D42" s="39">
        <v>1</v>
      </c>
      <c r="E42" s="39"/>
      <c r="F42" s="39"/>
    </row>
    <row r="43" spans="1:6" ht="24">
      <c r="A43" s="38" t="s">
        <v>72</v>
      </c>
      <c r="B43" s="34" t="s">
        <v>99</v>
      </c>
      <c r="C43" s="38" t="s">
        <v>28</v>
      </c>
      <c r="D43" s="39">
        <v>1</v>
      </c>
      <c r="E43" s="39"/>
      <c r="F43" s="39"/>
    </row>
    <row r="44" spans="1:6" ht="24">
      <c r="A44" s="38" t="s">
        <v>73</v>
      </c>
      <c r="B44" s="34" t="s">
        <v>100</v>
      </c>
      <c r="C44" s="38" t="s">
        <v>28</v>
      </c>
      <c r="D44" s="39">
        <v>10</v>
      </c>
      <c r="E44" s="39"/>
      <c r="F44" s="39"/>
    </row>
    <row r="45" spans="1:6" ht="24">
      <c r="A45" s="38" t="s">
        <v>74</v>
      </c>
      <c r="B45" s="34" t="s">
        <v>101</v>
      </c>
      <c r="C45" s="38" t="s">
        <v>28</v>
      </c>
      <c r="D45" s="39">
        <v>2</v>
      </c>
      <c r="E45" s="39"/>
      <c r="F45" s="39"/>
    </row>
    <row r="46" spans="1:6" ht="24">
      <c r="A46" s="38" t="s">
        <v>75</v>
      </c>
      <c r="B46" s="34" t="s">
        <v>102</v>
      </c>
      <c r="C46" s="38" t="s">
        <v>28</v>
      </c>
      <c r="D46" s="39">
        <v>4</v>
      </c>
      <c r="E46" s="39"/>
      <c r="F46" s="39"/>
    </row>
    <row r="47" spans="1:6" ht="24">
      <c r="A47" s="38" t="s">
        <v>76</v>
      </c>
      <c r="B47" s="34" t="s">
        <v>103</v>
      </c>
      <c r="C47" s="38" t="s">
        <v>28</v>
      </c>
      <c r="D47" s="39">
        <v>1</v>
      </c>
      <c r="E47" s="39"/>
      <c r="F47" s="39"/>
    </row>
    <row r="48" spans="1:6" ht="24">
      <c r="A48" s="38" t="s">
        <v>77</v>
      </c>
      <c r="B48" s="34" t="s">
        <v>104</v>
      </c>
      <c r="C48" s="38" t="s">
        <v>28</v>
      </c>
      <c r="D48" s="39">
        <v>1</v>
      </c>
      <c r="E48" s="39"/>
      <c r="F48" s="39"/>
    </row>
    <row r="49" spans="1:6" ht="24">
      <c r="A49" s="38" t="s">
        <v>78</v>
      </c>
      <c r="B49" s="34" t="s">
        <v>105</v>
      </c>
      <c r="C49" s="38" t="s">
        <v>28</v>
      </c>
      <c r="D49" s="39">
        <v>4</v>
      </c>
      <c r="E49" s="39"/>
      <c r="F49" s="39"/>
    </row>
    <row r="50" spans="1:6" ht="24">
      <c r="A50" s="38" t="s">
        <v>79</v>
      </c>
      <c r="B50" s="34" t="s">
        <v>106</v>
      </c>
      <c r="C50" s="38" t="s">
        <v>28</v>
      </c>
      <c r="D50" s="39">
        <v>2</v>
      </c>
      <c r="E50" s="39"/>
      <c r="F50" s="39"/>
    </row>
    <row r="51" spans="1:6" ht="24">
      <c r="A51" s="38" t="s">
        <v>80</v>
      </c>
      <c r="B51" s="34" t="s">
        <v>107</v>
      </c>
      <c r="C51" s="38" t="s">
        <v>28</v>
      </c>
      <c r="D51" s="39">
        <v>2</v>
      </c>
      <c r="E51" s="39"/>
      <c r="F51" s="39"/>
    </row>
    <row r="52" spans="1:6" ht="24">
      <c r="A52" s="38" t="s">
        <v>64</v>
      </c>
      <c r="B52" s="34" t="s">
        <v>146</v>
      </c>
      <c r="C52" s="38" t="s">
        <v>28</v>
      </c>
      <c r="D52" s="39">
        <v>6</v>
      </c>
      <c r="E52" s="39"/>
      <c r="F52" s="39"/>
    </row>
    <row r="53" spans="1:6" ht="24">
      <c r="A53" s="38" t="s">
        <v>65</v>
      </c>
      <c r="B53" s="34" t="s">
        <v>59</v>
      </c>
      <c r="C53" s="38" t="s">
        <v>28</v>
      </c>
      <c r="D53" s="39">
        <v>80</v>
      </c>
      <c r="E53" s="39"/>
      <c r="F53" s="39"/>
    </row>
    <row r="54" spans="1:6" ht="24">
      <c r="A54" s="38" t="s">
        <v>81</v>
      </c>
      <c r="B54" s="34" t="s">
        <v>108</v>
      </c>
      <c r="C54" s="38" t="s">
        <v>28</v>
      </c>
      <c r="D54" s="39">
        <v>1</v>
      </c>
      <c r="E54" s="39"/>
      <c r="F54" s="39"/>
    </row>
    <row r="55" spans="1:6" ht="24">
      <c r="A55" s="38" t="s">
        <v>82</v>
      </c>
      <c r="B55" s="34" t="s">
        <v>109</v>
      </c>
      <c r="C55" s="38" t="s">
        <v>28</v>
      </c>
      <c r="D55" s="39">
        <v>1</v>
      </c>
      <c r="E55" s="39"/>
      <c r="F55" s="39"/>
    </row>
    <row r="56" spans="1:6" ht="24">
      <c r="A56" s="38" t="s">
        <v>83</v>
      </c>
      <c r="B56" s="34" t="s">
        <v>110</v>
      </c>
      <c r="C56" s="38" t="s">
        <v>28</v>
      </c>
      <c r="D56" s="39">
        <v>2</v>
      </c>
      <c r="E56" s="39"/>
      <c r="F56" s="39"/>
    </row>
    <row r="57" spans="1:6" ht="24">
      <c r="A57" s="38" t="s">
        <v>149</v>
      </c>
      <c r="B57" s="34" t="s">
        <v>150</v>
      </c>
      <c r="C57" s="38" t="s">
        <v>28</v>
      </c>
      <c r="D57" s="39">
        <v>1</v>
      </c>
      <c r="E57" s="39"/>
      <c r="F57" s="39"/>
    </row>
    <row r="58" spans="1:6" ht="38.25">
      <c r="A58" s="45" t="s">
        <v>22</v>
      </c>
      <c r="B58" s="33" t="s">
        <v>151</v>
      </c>
      <c r="C58" s="41"/>
      <c r="D58" s="42"/>
      <c r="E58" s="42"/>
      <c r="F58" s="42"/>
    </row>
    <row r="59" spans="1:6" ht="24">
      <c r="A59" s="38" t="s">
        <v>152</v>
      </c>
      <c r="B59" s="34" t="s">
        <v>153</v>
      </c>
      <c r="C59" s="38" t="s">
        <v>28</v>
      </c>
      <c r="D59" s="39">
        <v>3</v>
      </c>
      <c r="E59" s="39"/>
      <c r="F59" s="39"/>
    </row>
    <row r="60" spans="1:6" ht="24">
      <c r="A60" s="38" t="s">
        <v>154</v>
      </c>
      <c r="B60" s="34" t="s">
        <v>155</v>
      </c>
      <c r="C60" s="38" t="s">
        <v>28</v>
      </c>
      <c r="D60" s="39">
        <v>3</v>
      </c>
      <c r="E60" s="39"/>
      <c r="F60" s="39"/>
    </row>
    <row r="61" spans="1:6" ht="25.5">
      <c r="A61" s="45" t="s">
        <v>54</v>
      </c>
      <c r="B61" s="33" t="s">
        <v>156</v>
      </c>
      <c r="C61" s="41"/>
      <c r="D61" s="42"/>
      <c r="E61" s="42"/>
      <c r="F61" s="42"/>
    </row>
    <row r="62" spans="1:6" ht="24">
      <c r="A62" s="38" t="s">
        <v>157</v>
      </c>
      <c r="B62" s="34" t="s">
        <v>158</v>
      </c>
      <c r="C62" s="38" t="s">
        <v>28</v>
      </c>
      <c r="D62" s="39">
        <v>1</v>
      </c>
      <c r="E62" s="39"/>
      <c r="F62" s="39"/>
    </row>
    <row r="63" spans="1:6" ht="24">
      <c r="A63" s="38" t="s">
        <v>159</v>
      </c>
      <c r="B63" s="34" t="s">
        <v>160</v>
      </c>
      <c r="C63" s="38" t="s">
        <v>28</v>
      </c>
      <c r="D63" s="39">
        <v>1</v>
      </c>
      <c r="E63" s="39"/>
      <c r="F63" s="39"/>
    </row>
    <row r="64" spans="1:6" ht="36">
      <c r="A64" s="38" t="s">
        <v>161</v>
      </c>
      <c r="B64" s="34" t="s">
        <v>162</v>
      </c>
      <c r="C64" s="38" t="s">
        <v>28</v>
      </c>
      <c r="D64" s="39">
        <v>1</v>
      </c>
      <c r="E64" s="39"/>
      <c r="F64" s="39"/>
    </row>
    <row r="65" spans="1:6">
      <c r="A65" s="45" t="s">
        <v>56</v>
      </c>
      <c r="B65" s="33" t="s">
        <v>111</v>
      </c>
      <c r="C65" s="41"/>
      <c r="D65" s="42"/>
      <c r="E65" s="42"/>
      <c r="F65" s="42"/>
    </row>
    <row r="66" spans="1:6" ht="48">
      <c r="A66" s="38" t="s">
        <v>23</v>
      </c>
      <c r="B66" s="34" t="s">
        <v>112</v>
      </c>
      <c r="C66" s="38" t="s">
        <v>25</v>
      </c>
      <c r="D66" s="39">
        <v>6</v>
      </c>
      <c r="E66" s="39"/>
      <c r="F66" s="39"/>
    </row>
    <row r="67" spans="1:6" ht="25.5">
      <c r="A67" s="45" t="s">
        <v>116</v>
      </c>
      <c r="B67" s="33" t="s">
        <v>53</v>
      </c>
      <c r="C67" s="41"/>
      <c r="D67" s="42"/>
      <c r="E67" s="42"/>
      <c r="F67" s="42"/>
    </row>
    <row r="68" spans="1:6" ht="96">
      <c r="A68" s="46">
        <v>0.1</v>
      </c>
      <c r="B68" s="36" t="s">
        <v>39</v>
      </c>
      <c r="C68" s="38" t="s">
        <v>40</v>
      </c>
      <c r="D68" s="39">
        <v>4</v>
      </c>
      <c r="E68" s="39"/>
      <c r="F68" s="39"/>
    </row>
    <row r="69" spans="1:6" ht="25.5">
      <c r="A69" s="45" t="s">
        <v>163</v>
      </c>
      <c r="B69" s="33" t="s">
        <v>113</v>
      </c>
      <c r="C69" s="41"/>
      <c r="D69" s="42"/>
      <c r="E69" s="42"/>
      <c r="F69" s="42"/>
    </row>
    <row r="70" spans="1:6" ht="36">
      <c r="A70" s="38" t="s">
        <v>57</v>
      </c>
      <c r="B70" s="34" t="s">
        <v>114</v>
      </c>
      <c r="C70" s="38" t="s">
        <v>24</v>
      </c>
      <c r="D70" s="39">
        <v>15</v>
      </c>
      <c r="E70" s="39"/>
      <c r="F70" s="39"/>
    </row>
    <row r="71" spans="1:6" ht="24">
      <c r="A71" s="38" t="s">
        <v>164</v>
      </c>
      <c r="B71" s="34" t="s">
        <v>165</v>
      </c>
      <c r="C71" s="38" t="s">
        <v>25</v>
      </c>
      <c r="D71" s="39">
        <v>1.5</v>
      </c>
      <c r="E71" s="39"/>
      <c r="F71" s="39"/>
    </row>
    <row r="72" spans="1:6">
      <c r="A72" s="45" t="s">
        <v>166</v>
      </c>
      <c r="B72" s="33" t="s">
        <v>117</v>
      </c>
      <c r="C72" s="41"/>
      <c r="D72" s="42"/>
      <c r="E72" s="42"/>
      <c r="F72" s="42"/>
    </row>
    <row r="73" spans="1:6" ht="191.25">
      <c r="A73" s="41" t="s">
        <v>119</v>
      </c>
      <c r="B73" s="32" t="s">
        <v>118</v>
      </c>
      <c r="C73" s="41" t="s">
        <v>40</v>
      </c>
      <c r="D73" s="42">
        <v>1</v>
      </c>
      <c r="E73" s="42"/>
      <c r="F73" s="42"/>
    </row>
  </sheetData>
  <mergeCells count="1">
    <mergeCell ref="A2:F2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GENERADOR</vt:lpstr>
      <vt:lpstr>CATALOGO SIN PRECIO</vt:lpstr>
      <vt:lpstr>Hoja3</vt:lpstr>
      <vt:lpstr>GENERADOR!Títulos_a_imprimir</vt:lpstr>
    </vt:vector>
  </TitlesOfParts>
  <Company>JAPAME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GABINO LOPEZ</dc:creator>
  <cp:lastModifiedBy>german osuna</cp:lastModifiedBy>
  <cp:lastPrinted>2019-06-25T15:46:34Z</cp:lastPrinted>
  <dcterms:created xsi:type="dcterms:W3CDTF">2008-05-14T18:56:16Z</dcterms:created>
  <dcterms:modified xsi:type="dcterms:W3CDTF">2019-07-07T18:43:03Z</dcterms:modified>
</cp:coreProperties>
</file>